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440" windowHeight="7752" activeTab="1"/>
  </bookViews>
  <sheets>
    <sheet name="Титульный лист" sheetId="5" r:id="rId1"/>
    <sheet name="Раздел I " sheetId="1" r:id="rId2"/>
    <sheet name="Раздел 2,1" sheetId="10" r:id="rId3"/>
    <sheet name="Раздел II" sheetId="6" r:id="rId4"/>
    <sheet name="Раздел IIа" sheetId="7" r:id="rId5"/>
    <sheet name="Раздел III" sheetId="8" r:id="rId6"/>
    <sheet name="Раздел IIIа" sheetId="9" r:id="rId7"/>
  </sheets>
  <definedNames>
    <definedName name="_xlnm.Print_Titles" localSheetId="5">'Раздел III'!$3:$3</definedName>
    <definedName name="_xlnm.Print_Titles" localSheetId="4">'Раздел IIа'!$4:$4</definedName>
    <definedName name="_xlnm.Print_Area" localSheetId="2">'Раздел 2,1'!$A$1:$H$76</definedName>
    <definedName name="_xlnm.Print_Area" localSheetId="1">'Раздел I '!$A$1:$F$78</definedName>
    <definedName name="_xlnm.Print_Area" localSheetId="3">'Раздел II'!$A$1:$K$107</definedName>
    <definedName name="_xlnm.Print_Area" localSheetId="5">'Раздел III'!$A$1:$D$18</definedName>
  </definedNames>
  <calcPr calcId="145621"/>
</workbook>
</file>

<file path=xl/calcChain.xml><?xml version="1.0" encoding="utf-8"?>
<calcChain xmlns="http://schemas.openxmlformats.org/spreadsheetml/2006/main">
  <c r="H49" i="10" l="1"/>
  <c r="G49" i="10"/>
  <c r="F49" i="10"/>
  <c r="H47" i="10"/>
  <c r="G47" i="10"/>
  <c r="F47" i="10"/>
  <c r="F41" i="10"/>
  <c r="G41" i="10"/>
  <c r="H41" i="10"/>
  <c r="H36" i="10"/>
  <c r="G36" i="10"/>
  <c r="F36" i="10"/>
  <c r="F21" i="10"/>
  <c r="H22" i="10"/>
  <c r="G22" i="10"/>
  <c r="H21" i="10"/>
  <c r="G21" i="10"/>
  <c r="G20" i="10"/>
  <c r="G19" i="10"/>
  <c r="F22" i="10"/>
  <c r="H20" i="10"/>
  <c r="F20" i="10"/>
  <c r="H19" i="10"/>
  <c r="G107" i="6" l="1"/>
  <c r="C7" i="10" l="1"/>
  <c r="E7" i="10"/>
  <c r="F8" i="10"/>
  <c r="G8" i="10"/>
  <c r="H8" i="10"/>
  <c r="F9" i="10"/>
  <c r="G9" i="10"/>
  <c r="H9" i="10"/>
  <c r="F10" i="10"/>
  <c r="G10" i="10"/>
  <c r="H10" i="10"/>
  <c r="F11" i="10"/>
  <c r="G11" i="10"/>
  <c r="H11" i="10"/>
  <c r="F12" i="10"/>
  <c r="G12" i="10"/>
  <c r="H12" i="10"/>
  <c r="F13" i="10"/>
  <c r="G13" i="10"/>
  <c r="H13" i="10"/>
  <c r="F14" i="10"/>
  <c r="G14" i="10"/>
  <c r="H14" i="10"/>
  <c r="F15" i="10"/>
  <c r="G15" i="10"/>
  <c r="H15" i="10"/>
  <c r="C16" i="10"/>
  <c r="E16" i="10"/>
  <c r="F17" i="10"/>
  <c r="G17" i="10"/>
  <c r="H17" i="10"/>
  <c r="F18" i="10"/>
  <c r="G18" i="10"/>
  <c r="H18" i="10"/>
  <c r="F19" i="10"/>
  <c r="F23" i="10"/>
  <c r="G23" i="10"/>
  <c r="H23" i="10"/>
  <c r="F24" i="10"/>
  <c r="G24" i="10"/>
  <c r="H24" i="10"/>
  <c r="C26" i="10"/>
  <c r="E26" i="10"/>
  <c r="C27" i="10"/>
  <c r="E27" i="10"/>
  <c r="C28" i="10"/>
  <c r="E28" i="10"/>
  <c r="C29" i="10"/>
  <c r="E29" i="10"/>
  <c r="C30" i="10"/>
  <c r="E30" i="10"/>
  <c r="C31" i="10"/>
  <c r="E31" i="10"/>
  <c r="C32" i="10"/>
  <c r="E32" i="10"/>
  <c r="C33" i="10"/>
  <c r="E33" i="10"/>
  <c r="F34" i="10"/>
  <c r="G34" i="10"/>
  <c r="H34" i="10"/>
  <c r="F35" i="10"/>
  <c r="G35" i="10"/>
  <c r="H35" i="10"/>
  <c r="F37" i="10"/>
  <c r="G37" i="10"/>
  <c r="H37" i="10"/>
  <c r="F38" i="10"/>
  <c r="G38" i="10"/>
  <c r="H38" i="10"/>
  <c r="F39" i="10"/>
  <c r="G39" i="10"/>
  <c r="H39" i="10"/>
  <c r="F40" i="10"/>
  <c r="G40" i="10"/>
  <c r="H40" i="10"/>
  <c r="E42" i="10"/>
  <c r="F43" i="10"/>
  <c r="G43" i="10"/>
  <c r="H43" i="10"/>
  <c r="F44" i="10"/>
  <c r="G44" i="10"/>
  <c r="H44" i="10"/>
  <c r="F45" i="10"/>
  <c r="G45" i="10"/>
  <c r="H45" i="10"/>
  <c r="F46" i="10"/>
  <c r="G46" i="10"/>
  <c r="H46" i="10"/>
  <c r="F48" i="10"/>
  <c r="G48" i="10"/>
  <c r="H48" i="10"/>
  <c r="F50" i="10"/>
  <c r="G50" i="10"/>
  <c r="H50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F55" i="10"/>
  <c r="G55" i="10"/>
  <c r="H55" i="10"/>
  <c r="F56" i="10"/>
  <c r="G56" i="10"/>
  <c r="H56" i="10"/>
  <c r="F57" i="10"/>
  <c r="G57" i="10"/>
  <c r="H57" i="10"/>
  <c r="F58" i="10"/>
  <c r="G58" i="10"/>
  <c r="H58" i="10"/>
  <c r="F59" i="10"/>
  <c r="G59" i="10"/>
  <c r="H59" i="10"/>
  <c r="F60" i="10"/>
  <c r="G60" i="10"/>
  <c r="H60" i="10"/>
  <c r="F61" i="10"/>
  <c r="G61" i="10"/>
  <c r="H61" i="10"/>
  <c r="F62" i="10"/>
  <c r="G62" i="10"/>
  <c r="H62" i="10"/>
  <c r="F63" i="10"/>
  <c r="G63" i="10"/>
  <c r="H63" i="10"/>
  <c r="F64" i="10"/>
  <c r="G64" i="10"/>
  <c r="H64" i="10"/>
  <c r="F65" i="10"/>
  <c r="G65" i="10"/>
  <c r="H65" i="10"/>
  <c r="F66" i="10"/>
  <c r="G66" i="10"/>
  <c r="H66" i="10"/>
  <c r="F67" i="10"/>
  <c r="G67" i="10"/>
  <c r="H67" i="10"/>
  <c r="F68" i="10"/>
  <c r="G68" i="10"/>
  <c r="H68" i="10"/>
  <c r="C69" i="10"/>
  <c r="E69" i="10"/>
  <c r="G69" i="10" s="1"/>
  <c r="C70" i="10"/>
  <c r="E70" i="10"/>
  <c r="G70" i="10" s="1"/>
  <c r="C71" i="10"/>
  <c r="E71" i="10"/>
  <c r="C72" i="10"/>
  <c r="E72" i="10"/>
  <c r="H72" i="10" s="1"/>
  <c r="C73" i="10"/>
  <c r="E73" i="10"/>
  <c r="C74" i="10"/>
  <c r="E74" i="10"/>
  <c r="F74" i="10" s="1"/>
  <c r="C75" i="10"/>
  <c r="E75" i="10"/>
  <c r="C76" i="10"/>
  <c r="E76" i="10"/>
  <c r="H28" i="10" l="1"/>
  <c r="G32" i="10"/>
  <c r="F28" i="10"/>
  <c r="H32" i="10"/>
  <c r="H74" i="10"/>
  <c r="G76" i="10"/>
  <c r="H75" i="10"/>
  <c r="G74" i="10"/>
  <c r="H71" i="10"/>
  <c r="F69" i="10"/>
  <c r="F73" i="10"/>
  <c r="F70" i="10"/>
  <c r="H27" i="10"/>
  <c r="G72" i="10"/>
  <c r="G42" i="10"/>
  <c r="F32" i="10"/>
  <c r="G28" i="10"/>
  <c r="F30" i="10"/>
  <c r="G73" i="10"/>
  <c r="H70" i="10"/>
  <c r="H31" i="10"/>
  <c r="F42" i="10"/>
  <c r="H42" i="10"/>
  <c r="G33" i="10"/>
  <c r="H26" i="10"/>
  <c r="F16" i="10"/>
  <c r="H16" i="10"/>
  <c r="G16" i="10"/>
  <c r="F33" i="10"/>
  <c r="G30" i="10"/>
  <c r="H30" i="10"/>
  <c r="G29" i="10"/>
  <c r="C25" i="10"/>
  <c r="F29" i="10"/>
  <c r="F26" i="10"/>
  <c r="H7" i="10"/>
  <c r="H76" i="10"/>
  <c r="F76" i="10"/>
  <c r="G75" i="10"/>
  <c r="F72" i="10"/>
  <c r="G71" i="10"/>
  <c r="G31" i="10"/>
  <c r="G27" i="10"/>
  <c r="E25" i="10"/>
  <c r="G7" i="10"/>
  <c r="F75" i="10"/>
  <c r="H73" i="10"/>
  <c r="F71" i="10"/>
  <c r="H69" i="10"/>
  <c r="H33" i="10"/>
  <c r="F31" i="10"/>
  <c r="H29" i="10"/>
  <c r="F27" i="10"/>
  <c r="G26" i="10"/>
  <c r="F7" i="10"/>
  <c r="F25" i="10" l="1"/>
  <c r="G25" i="10"/>
  <c r="H25" i="10"/>
</calcChain>
</file>

<file path=xl/sharedStrings.xml><?xml version="1.0" encoding="utf-8"?>
<sst xmlns="http://schemas.openxmlformats.org/spreadsheetml/2006/main" count="622" uniqueCount="421">
  <si>
    <t>Раздел I. Общие сведения об учреждении</t>
  </si>
  <si>
    <t>№ п/п</t>
  </si>
  <si>
    <t>…</t>
  </si>
  <si>
    <t xml:space="preserve">Дата выдачи </t>
  </si>
  <si>
    <t>Номер</t>
  </si>
  <si>
    <t>Наименование показателя</t>
  </si>
  <si>
    <t>Фонд заработной платы, начисленный за период с начала года за счет всех источников расходов учреждения (без начислений), рублей</t>
  </si>
  <si>
    <t>Структура согласно штатному расписанию</t>
  </si>
  <si>
    <t>Квалификация</t>
  </si>
  <si>
    <t>штатная численность на начало года</t>
  </si>
  <si>
    <t>штатная численность на конец года</t>
  </si>
  <si>
    <t xml:space="preserve">причины изменения </t>
  </si>
  <si>
    <t>в том числе:</t>
  </si>
  <si>
    <t>1.1. Исчерпывающий перечень видов деятельности (с указанием основных видов деятельности и иных видов деятельности, не являющихся основными), которые учреждение вправе осуществлять в соответствии с его учредительными документами</t>
  </si>
  <si>
    <t>1.2. Перечень услуг (работ), которые оказываются потребителям за плату в случаях, предусмотренных нормативными правовыми (правовыми) актами с указанием потребителей указанных услуг (работ)</t>
  </si>
  <si>
    <t>СОГЛАСОВАНО</t>
  </si>
  <si>
    <t>УТВЕРЖДАЮ</t>
  </si>
  <si>
    <t>Министр общего и профессионального образования Ростовской области</t>
  </si>
  <si>
    <t>(наименование должности)</t>
  </si>
  <si>
    <t>Л.В. Балина</t>
  </si>
  <si>
    <t>(подпись)</t>
  </si>
  <si>
    <t>(Ф.И.О.)</t>
  </si>
  <si>
    <t>(дата)</t>
  </si>
  <si>
    <t>ОТЧЕТ</t>
  </si>
  <si>
    <t>КОДЫ</t>
  </si>
  <si>
    <t>Форма</t>
  </si>
  <si>
    <t>по КФД</t>
  </si>
  <si>
    <t>"</t>
  </si>
  <si>
    <t xml:space="preserve"> год</t>
  </si>
  <si>
    <t>Дата</t>
  </si>
  <si>
    <t>Наименование государственного учреждения</t>
  </si>
  <si>
    <t>по ОКПО</t>
  </si>
  <si>
    <t>Идентификационный номер налогоплательщика (ИНН)</t>
  </si>
  <si>
    <t xml:space="preserve">Код причины постановки на учет учреждения (КПП) </t>
  </si>
  <si>
    <t>Единицы измерения показателей: рубли</t>
  </si>
  <si>
    <t>по ОКЕИ</t>
  </si>
  <si>
    <t>383</t>
  </si>
  <si>
    <t>Наименование органа, осуществляющего функции и полномочия учредителя</t>
  </si>
  <si>
    <t>министерство общего и профессионального образования Ростовской области</t>
  </si>
  <si>
    <t>Адрес фактического местонахождения государственного автономного (бюджетного, казенного) учреждения</t>
  </si>
  <si>
    <t>Основные виды деятельности в соответствии с учредительными документами</t>
  </si>
  <si>
    <t>Виды деятельности, не являющиеся основными в соответствии с учредительными документами</t>
  </si>
  <si>
    <t>Услуги (работы), которые оказываются потребителям за плату в случаях, предусмотренных нормативными правовыми (правовыми) актами</t>
  </si>
  <si>
    <t>Категория потребителей услуг (работ)</t>
  </si>
  <si>
    <t>Наименование разрешительного документа</t>
  </si>
  <si>
    <t>Срок действия</t>
  </si>
  <si>
    <t>сумма</t>
  </si>
  <si>
    <t>+</t>
  </si>
  <si>
    <t>-</t>
  </si>
  <si>
    <t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</si>
  <si>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недостачи</t>
  </si>
  <si>
    <t>хищения</t>
  </si>
  <si>
    <t>порча материальных ценностей</t>
  </si>
  <si>
    <t xml:space="preserve"> материальных ценностей</t>
  </si>
  <si>
    <t>денежных средств</t>
  </si>
  <si>
    <t>Наименование группы, вида</t>
  </si>
  <si>
    <t>Дебиторская задолженность</t>
  </si>
  <si>
    <t>на начало года</t>
  </si>
  <si>
    <t>на конец года</t>
  </si>
  <si>
    <t>%</t>
  </si>
  <si>
    <t>в том числе нереальная к взысканию</t>
  </si>
  <si>
    <t>2.4. Изменение (увеличение, уменьшение) кредиторской задолженности учреждения в разрезе поступлений (выплат), предусмотренных Планом финансово – хозяйственной деятельности государственного учреждения  относительно предыдущего отчетного года (в процентах) с указанием причин образования просроченной кредиторской задолженности</t>
  </si>
  <si>
    <t>Кредиторская задолженность</t>
  </si>
  <si>
    <t>просроченная задолженность</t>
  </si>
  <si>
    <t xml:space="preserve">2.5. Суммы доходов, полученных учреждением от оказания платных услуг (выполнения работ) по видам услуг (работ) и от приносящей доход деятельности </t>
  </si>
  <si>
    <r>
      <t xml:space="preserve">Наименование вида платных услуг (выполнения работ) и </t>
    </r>
    <r>
      <rPr>
        <sz val="11"/>
        <color theme="1"/>
        <rFont val="Times New Roman"/>
        <family val="2"/>
        <charset val="204"/>
      </rPr>
      <t xml:space="preserve"> приносящей доход деятельности </t>
    </r>
  </si>
  <si>
    <t>сумма (рублей)</t>
  </si>
  <si>
    <t>2.6. Цены (тарифы) на платные услуги (работы), оказываемые потребителям (в динамике в течение отчетного периода)</t>
  </si>
  <si>
    <t>Виды работ (услуг)</t>
  </si>
  <si>
    <t>Количество потребителей, человек</t>
  </si>
  <si>
    <t>2.8. Количество жалоб потребителей и принятые по результатам их рассмотрения меры</t>
  </si>
  <si>
    <t>Принятые меры</t>
  </si>
  <si>
    <t xml:space="preserve">2.9. Суммы кассовых и плановых поступлений (с учетом возвратов) в разрезе поступлений, предусмотренных планом финансово – хозяйственной деятельности государственного  учреждения </t>
  </si>
  <si>
    <t>(заполняют бюджетные и автономные учреждения)</t>
  </si>
  <si>
    <t>Код дохода по бюджетной классификации</t>
  </si>
  <si>
    <t xml:space="preserve">2.11. Суммы кассовых и плановых выплат (с учетом восстановленных кассовых выплат) в разрезе выплат, предусмотренных планом финансово – хозяйственной деятельности государственного  учреждения </t>
  </si>
  <si>
    <t>Кассовые расходы (с учетом возвратов), рублей</t>
  </si>
  <si>
    <t>II.а. Результат деятельности учреждения</t>
  </si>
  <si>
    <t>(дополнительно заполняют автономные учреждения)</t>
  </si>
  <si>
    <t>единица изменения</t>
  </si>
  <si>
    <t>Предшествующий отчетному году</t>
  </si>
  <si>
    <t>Отчетный год</t>
  </si>
  <si>
    <t>информация об осуществлении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</si>
  <si>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человек</t>
  </si>
  <si>
    <t>средняя стоимость для потребителей получения частично платных и полностью платных услуг (работ) по видам услуг (работ):</t>
  </si>
  <si>
    <t>рублей</t>
  </si>
  <si>
    <t>частично платных услуг (работ) по видам услуг (работ)</t>
  </si>
  <si>
    <t>полностью платных услуг (работ) по видам услуг (работ)</t>
  </si>
  <si>
    <t>объем финансового обеспечения задания учредителя</t>
  </si>
  <si>
    <t>объем финансового обеспечения развития автономного учреждения в рамках программ, утвержденных в установленном порядке</t>
  </si>
  <si>
    <t>объем финансового обеспечения деятельности, связанной с выполнением работ или оказанием услуг, в соответствии с обязательствами перед страховщиком по обязательному социальному страхованию</t>
  </si>
  <si>
    <t>общие суммы прибыли автономного учреждения после налогообложения в отчетном периоде, образовавшейся в связи с оказанием автономным учреждением частично платных и полностью платных услуг (работ)</t>
  </si>
  <si>
    <t>перечень разрешительных документов (с указанием номеров, даты выдачи и срока действия), на основании которых автономное учреждение осуществляет деятельность</t>
  </si>
  <si>
    <t>Отклонение</t>
  </si>
  <si>
    <t>Причины образования просроченной кредиторской задолженности</t>
  </si>
  <si>
    <t>Стоимость по состоянию на 
1 апреля отчетного года, 
рублей</t>
  </si>
  <si>
    <t>Стоимость по состоянию на 
1 июля отчетного года, 
рублей</t>
  </si>
  <si>
    <t>Стоимость по состоянию на 
1 января года, следующего за отчетным, 
рублей</t>
  </si>
  <si>
    <t>Платные/
бесплатные работы (услуги)</t>
  </si>
  <si>
    <t>воспользовавшихся бесплатными, для потребителей услугами (работами), по видам услуг (работ)</t>
  </si>
  <si>
    <t>воспользовавшихся частично платными для потребителей услугами (работами), по видам услуг (работ)</t>
  </si>
  <si>
    <t>воспользовавшихся полностью платными для потребителей услугами (работами), по видам услуг (работ)</t>
  </si>
  <si>
    <t>информация об исполнении задания учредителя</t>
  </si>
  <si>
    <t>перечень видов деятельности, осуществляемых автономным учреждением</t>
  </si>
  <si>
    <t>состав наблюдательного совета (с указанием должностей, фамилий, имен и отчеств).</t>
  </si>
  <si>
    <t>Единица изменения</t>
  </si>
  <si>
    <t>Наименование сведений</t>
  </si>
  <si>
    <t>общая балансовая (остаточная) стоимость особо ценного 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</si>
  <si>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</t>
  </si>
  <si>
    <t>общая балансовая (остаточная) стоимость недвижимого имущества, приобретенного учреждением в отчетном году за счет средств, выделенных органом, осуществляющим функции и полномочия учредителя, учреждению на указанные цели</t>
  </si>
  <si>
    <t>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</t>
  </si>
  <si>
    <t>количество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</si>
  <si>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управления, и переданного в безвозмездное пользование</t>
  </si>
  <si>
    <t>общая площадь объектов недвижимого имущества, находящегося у учреждения на праве оперативного управления, и переданного в аренду</t>
  </si>
  <si>
    <t>общая площадь объектов недвижимого имущества, находящегося у учреждения на праве оперативного управления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</si>
  <si>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</si>
  <si>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</si>
  <si>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движимого имущества, находящегося у учреждения на праве оперативного управления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</si>
  <si>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безвозмездное пользование</t>
  </si>
  <si>
    <t>общая балансовая (остаточная) стоимость недвижимого имущества, находящегося у учреждения на праве оперативного управления, и переданного в аренду</t>
  </si>
  <si>
    <t>общая балансовая (остаточная) стоимость недвижимого имущества, находящегося у учреждения на праве оперативного управления</t>
  </si>
  <si>
    <t>Значение показателя на конец отчетного периода (рублей)</t>
  </si>
  <si>
    <t>Значение показателя на начало отчетного периода (рублей)</t>
  </si>
  <si>
    <t>Раздел III. Об использовании имущества, закрепленного за учреждением</t>
  </si>
  <si>
    <t>рубли</t>
  </si>
  <si>
    <t>шт.</t>
  </si>
  <si>
    <t>количество объектов недвижимого имущества, закрепленных за автономным учреждением (зданий, строений, помещений)</t>
  </si>
  <si>
    <t>Значение показателя на конец отчетного периода</t>
  </si>
  <si>
    <t>Значение показателя на начало отчетного периода</t>
  </si>
  <si>
    <t>Раздел III.а. Об использовании имущества, закрепленного за автономным учреждением</t>
  </si>
  <si>
    <t>площадь недвижимого имущества, переданного в аренду,</t>
  </si>
  <si>
    <t>1.3. Перечень документов (с указанием номеров, даты выдачи и срока действия), на основании которых учреждение осуществляет деятельность (свидетельство о государственной регистрации учреждения, лицензии и другие разрешительные документы)</t>
  </si>
  <si>
    <t>1.5. Количество штатных единиц учреждения (указываются данные о количестве и квалификации работников учреждения на начало и на конец отчетного года; в случае изменения количества штатных единиц учреждения указываются причины, приведшие к их изменению на конец отчетного периода)</t>
  </si>
  <si>
    <t>Cумма выставленных требований в возмещение ущерба</t>
  </si>
  <si>
    <t>Причины образования дебиторской задолженности, нереальной к взысканию</t>
  </si>
  <si>
    <t>2.3. Изменение (увеличение, уменьшение) дебиторской задолженностей учреждения в разрезе поступлений (выплат), предусмотренных Планом финансово-хозяйственной деятельности учреждения, относительно предыдущего отчетного года (в процентах) с указанием причин образования просроченной дебиторской задолженности, нереальной к взысканию</t>
  </si>
  <si>
    <t>2.7. Общее количество потребителей, воспользовавшихся услугами (работами) учреждения (в том числе платными для потребителей) по видам услуг (работ)</t>
  </si>
  <si>
    <t xml:space="preserve">общее количество потребителей, воспользовавшихся услугами (работами) автономного учреждения, в том числе количество потребителей: </t>
  </si>
  <si>
    <t xml:space="preserve"> общая балансовая стоимость имущества автономного учреждения, в том числе:</t>
  </si>
  <si>
    <t xml:space="preserve"> - балансовая стоимость закрепленного за автономным учреждением недвижимого имущества</t>
  </si>
  <si>
    <t xml:space="preserve"> - балансовая стоимость закрепленного за автономным учреждением особо ценного движимого имущества</t>
  </si>
  <si>
    <t xml:space="preserve">общая площадь объектов недвижимого имущества, закрепленная за автономным учреждением, в том числе: </t>
  </si>
  <si>
    <t>Стоимость по состоянию на 
1 октября отчетного года, рублей</t>
  </si>
  <si>
    <t>Плановые поступления 
(с учетом возврата),
рублей</t>
  </si>
  <si>
    <t>Кассовые поступления 
(с учетом возвратов), рублей</t>
  </si>
  <si>
    <t>1.</t>
  </si>
  <si>
    <t>Свидетельство о постановке на учет Российской организации в налоговом органе по месту ее нахождения</t>
  </si>
  <si>
    <t>2.</t>
  </si>
  <si>
    <t xml:space="preserve">3. </t>
  </si>
  <si>
    <t>бессрочно</t>
  </si>
  <si>
    <t>Свидетельство о государственной аккредитации</t>
  </si>
  <si>
    <t>Лицензия на осуществление образовательной деятельности</t>
  </si>
  <si>
    <t>20.02.2024г.</t>
  </si>
  <si>
    <t xml:space="preserve">1. </t>
  </si>
  <si>
    <t>Осуществление научно-исследовательской деятельности.</t>
  </si>
  <si>
    <t>Оказание услуг по организации досуга, физическому и эстетическому развитию личности.</t>
  </si>
  <si>
    <t>Выполнение художественных, оформительских и дизайнерских работ по тематике, изучаемой в Учреждении.</t>
  </si>
  <si>
    <t>3.</t>
  </si>
  <si>
    <t>4.</t>
  </si>
  <si>
    <t>5.</t>
  </si>
  <si>
    <t>6.</t>
  </si>
  <si>
    <t>7.</t>
  </si>
  <si>
    <t>Оказание в пределах, установленных лицензией на ведение образовательной деятельности, образовательных услуг сверх финансируемых за счет бюджетных ассигнований областного бюджета контрольных цифр приема обучающихся по образовательным программам среднего профессионального образования.</t>
  </si>
  <si>
    <t>Физические лица                                                                                                                          Юридические лица</t>
  </si>
  <si>
    <t>Реализация дополнительных профессиональных программ - программы повышения квалификации, программы профессиональной переподготовки.</t>
  </si>
  <si>
    <t xml:space="preserve">Физические лица                                                                                                                          </t>
  </si>
  <si>
    <t>Реализация основных профессиональных программ: образовательные программы среднего общего образования - программы подготовки специалистов среднего звена (отделение очного обучения)</t>
  </si>
  <si>
    <t>Реализация основных профессиональных программ: образовательные программы среднего общего образования - программы подготовки специалистов среднего звена (отделение заочного обучения)</t>
  </si>
  <si>
    <t>1634,4 кв.м</t>
  </si>
  <si>
    <t>Директор ГБПОУ РО "ДПК"</t>
  </si>
  <si>
    <t>П.И. Пискунов</t>
  </si>
  <si>
    <t>01</t>
  </si>
  <si>
    <t>января</t>
  </si>
  <si>
    <t>46579749</t>
  </si>
  <si>
    <t>6161029812</t>
  </si>
  <si>
    <t>616101001</t>
  </si>
  <si>
    <t>Устав ГБПОУ РО "ДПК"</t>
  </si>
  <si>
    <t>реализация основных профессиональных программ: образовательные программы среднего общего образования - программы подготовки специалистов среднего звена ( отделение очного и заочного обучения)</t>
  </si>
  <si>
    <t>реализация дополнительных профессиональных программ- программы повышения квалификации, программы профессиональной переподготовки</t>
  </si>
  <si>
    <t>Возмещение коммунальных услуг в рамках договоров аренды и переданных в безвозмездное пользование</t>
  </si>
  <si>
    <t>Доходы от собственности</t>
  </si>
  <si>
    <t>Предоставление других дополнительных образовательных услуг</t>
  </si>
  <si>
    <t>Реализация дополнительтных профессиональных программ - программы повышения квалификации, переподготовки</t>
  </si>
  <si>
    <t>20531000 Расчеты с плательщиками доходов от оказания платных работ, услуг</t>
  </si>
  <si>
    <t>20623000 Расчеты по авансам по коммунальным услугам</t>
  </si>
  <si>
    <t>30303000 Расчеты по налогу на прибыль организации</t>
  </si>
  <si>
    <t>30221000 Расчеты по услугам связи</t>
  </si>
  <si>
    <t>30223000 Расчеты по коммунальным услугам</t>
  </si>
  <si>
    <t>30226000 Расчеты по прочим работам, услугам</t>
  </si>
  <si>
    <t>30225000 Расчеты по работам, услугам по содержанию имущества</t>
  </si>
  <si>
    <t>30304000 Расчеты по НДС  от деятельности, приносящей доход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</si>
  <si>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</si>
  <si>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</si>
  <si>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</si>
  <si>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</si>
  <si>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Налоги, пошлины и сборы</t>
  </si>
  <si>
    <t>Увеличение стоимости основных средств</t>
  </si>
  <si>
    <t>Реализация услуг по организации досуга, физическому и эстетическому развитию личности</t>
  </si>
  <si>
    <t xml:space="preserve">Физические лица                                                                                                                         </t>
  </si>
  <si>
    <t>Реализация дополнительных общеобразовательных и общеразвивающих порограмм</t>
  </si>
  <si>
    <t>Реализация дополнительных профессиональных программ - программы повышения квалификации, программ профессиональной переподготовки, стажировок.</t>
  </si>
  <si>
    <t>Доходы от реализации нефинансовых активов</t>
  </si>
  <si>
    <t>Доходы от возмещения ущерба, штрафы, пени</t>
  </si>
  <si>
    <t>Штрафы о нарушении законодательства о закупках и нарушения условий контрактов ( договоров)</t>
  </si>
  <si>
    <t>Иные выплаты текущего характера физическим лицам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</si>
  <si>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</si>
  <si>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Пособия по социальной помощи населению в денежной форме</t>
  </si>
  <si>
    <t>Страхование</t>
  </si>
  <si>
    <t>Пособия по социальной помощи населению в натуральной форме</t>
  </si>
  <si>
    <t>Социальные пособия и компенсации персоналу в денежной форме</t>
  </si>
  <si>
    <t>Иные выплаты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</si>
  <si>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</si>
  <si>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</si>
  <si>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</si>
  <si>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20934000 Расчеты по доходам от компенсации затрат</t>
  </si>
  <si>
    <t>20535000 Расчеты по условным арендным платежам</t>
  </si>
  <si>
    <t>20945000 Расчеты по доходам от прочих сумм принудительного изъятия</t>
  </si>
  <si>
    <t>Главному бухгалтеру! Предлагаем данную таблицу для сдачи отчета о результатах деятельности, а именно II раздел. Результат деятельности учреждения табл. 2.1.</t>
  </si>
  <si>
    <t>Остаточная стоимость  прав пользования непроизведенными активами</t>
  </si>
  <si>
    <t>Остаточная стоимость  прав пользования прочими основными средствами</t>
  </si>
  <si>
    <t>Остаточная стоимость  прав пользования биологическими ресурсами</t>
  </si>
  <si>
    <t>Остаточная стоимость  прав пользования инвентарем производственным и хозяйственным</t>
  </si>
  <si>
    <t>Остаточная стоимость  прав пользования транспортными средствами</t>
  </si>
  <si>
    <t>Остаточная стоимость  прав пользования машинами и оборудованием</t>
  </si>
  <si>
    <t>Остаточная стоимость  прав пользования нежилыми помещениями (зданиями и сооружениями)</t>
  </si>
  <si>
    <t>Остаточная стоимость  прав пользования жилыми помещениями</t>
  </si>
  <si>
    <t>5.3. Остаточная стоимость прав пользования нефинансовыми активами</t>
  </si>
  <si>
    <t>Амортизация прав пользования непроизведенными активами</t>
  </si>
  <si>
    <t>Амортизация прав пользования прочими основными средствами</t>
  </si>
  <si>
    <t>Амортизация прав пользования биологическими ресурсами</t>
  </si>
  <si>
    <t>Амортизация прав пользования инвентарем производственным и хозяйственным</t>
  </si>
  <si>
    <t>Амортизация прав пользования транспортными средствами</t>
  </si>
  <si>
    <t>Амортизация прав пользования машинами и оборудованием</t>
  </si>
  <si>
    <t>Амортизация прав пользования нежилыми помещениями (зданиями и сооружениями)</t>
  </si>
  <si>
    <t>Амортизация прав пользования жилыми помещениями</t>
  </si>
  <si>
    <t>5.2. Амортизация прав пользования нефинансовыми активами</t>
  </si>
  <si>
    <t>Права пользования непроизведенными активами</t>
  </si>
  <si>
    <t>Права пользования прочими основными средствами</t>
  </si>
  <si>
    <t>Права пользования биологическими ресурсами</t>
  </si>
  <si>
    <t>Права пользования инвентарем производственным и хозяйственным</t>
  </si>
  <si>
    <t>Права пользования транспортными средствами</t>
  </si>
  <si>
    <t>Права пользования машинами и оборудованием</t>
  </si>
  <si>
    <t>Права пользования нежилыми помещениями (зданиями и сооружениями)</t>
  </si>
  <si>
    <t>Права пользования жилыми помещениями</t>
  </si>
  <si>
    <t>5.1. Права пользования нефинансовыми активами</t>
  </si>
  <si>
    <t>5. ПРАВА ПОЛЬЗОВАНИЯ АКТИВАМИ</t>
  </si>
  <si>
    <t>4.1. Материальные запасы</t>
  </si>
  <si>
    <t>4. ДВИЖЕНИЕ МАТЕРИАЛЬНЫХ ЗАПАСОВ</t>
  </si>
  <si>
    <t>3.2. Вложения в непроизведенные активы</t>
  </si>
  <si>
    <t>Прочие непроизведенные активы</t>
  </si>
  <si>
    <t>Ресурсы недр</t>
  </si>
  <si>
    <t>Земля</t>
  </si>
  <si>
    <t>3.1. Непризведенные активы</t>
  </si>
  <si>
    <t>3. ДВИЖЕНИЕ НЕПРОИЗВЕДЕННЫХ АКТИВОВ</t>
  </si>
  <si>
    <t>2.4.Вложения в нематериальные активы</t>
  </si>
  <si>
    <t>2.3 Остаточная стоимость нематериальных активов</t>
  </si>
  <si>
    <t>2.2 Амортизация нематериальных активов</t>
  </si>
  <si>
    <t>2.1. Нематериальные активы</t>
  </si>
  <si>
    <t>2. ДВИЖЕНИЕ НЕМАТЕРИАЛЬНЫХ АКТИВОВ</t>
  </si>
  <si>
    <t xml:space="preserve">1.5. Основные средства в пути </t>
  </si>
  <si>
    <t>1.4. Вложения в  основные средства</t>
  </si>
  <si>
    <t>Остаточная стоимость прочих основных средств</t>
  </si>
  <si>
    <t>Остаточная стоимость библиотечного фонда</t>
  </si>
  <si>
    <t>Остаточная стоимость биологических ресурсов</t>
  </si>
  <si>
    <t>Остаточная стоимость производственного и хозяй- ственного инвентаря</t>
  </si>
  <si>
    <t>Остаточная стоимость инвентаря производственного и хозяйственного</t>
  </si>
  <si>
    <t>Остаточная стоимость транспортных средств</t>
  </si>
  <si>
    <t>Остаточная стоимость машин и оборудования</t>
  </si>
  <si>
    <t>Остаточная стоимость сооружений</t>
  </si>
  <si>
    <t>Остаточная инвестиционной недвижимости</t>
  </si>
  <si>
    <t>Остаточная стоимость нежилых помещений</t>
  </si>
  <si>
    <t>Остаточная стоимость нежилых помещений (зданий и сооружений)</t>
  </si>
  <si>
    <t>Остаточная стоимость жилых помещений</t>
  </si>
  <si>
    <t>1.3. Остаточная стоимость основных средств</t>
  </si>
  <si>
    <t>Амортизация прочих основных средств</t>
  </si>
  <si>
    <t>Амортизация биологических ресурсов</t>
  </si>
  <si>
    <t>Амортизация инвентаря производственного и хозяйственного</t>
  </si>
  <si>
    <t>Амортизация транспортных средств</t>
  </si>
  <si>
    <t>Амортизация машин и оборудования</t>
  </si>
  <si>
    <t>Амортизация инвестиционной недвижимости</t>
  </si>
  <si>
    <t>Амортизация нежилых помещений (зданий и сооружений)</t>
  </si>
  <si>
    <t>Амортизация жилых помещений</t>
  </si>
  <si>
    <t>1.2. Амортизация основных средств</t>
  </si>
  <si>
    <t>Прочие основные средства</t>
  </si>
  <si>
    <t>Биологические ресурсы</t>
  </si>
  <si>
    <t>Инвентарь производственный и хозяйственный</t>
  </si>
  <si>
    <t>Транспортные средства</t>
  </si>
  <si>
    <t>Машины и оборудование</t>
  </si>
  <si>
    <t>Инвестиционная недвижимость</t>
  </si>
  <si>
    <t>Нежилые помещения (здания и сооружения)</t>
  </si>
  <si>
    <t>Жилые помещения</t>
  </si>
  <si>
    <t>1.1. Основные средства</t>
  </si>
  <si>
    <t>1. ДВИЖЕНИЕ ОСНОВНЫХ СРЕДСТВ</t>
  </si>
  <si>
    <t>наименование</t>
  </si>
  <si>
    <t>Отклонение в %</t>
  </si>
  <si>
    <t>2.1. 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</si>
  <si>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34,1 кв.м</t>
  </si>
  <si>
    <t>102112312,34    (55780520,74)</t>
  </si>
  <si>
    <t>16592,6 кв. м</t>
  </si>
  <si>
    <t>38772253,47         (5056009,32)</t>
  </si>
  <si>
    <t>13897684,42    (4106052,41)</t>
  </si>
  <si>
    <t>Реализация в пределах государственного задания основных профессиональных образовательных программ:образовательные программы среднего профессионального образования - программы подготовки квалифицированных рабочих, служащих, программы подготовки специалистов среднего звена.</t>
  </si>
  <si>
    <t>Реализация дополнительного профессионального образования: дополнительных профессиональных программ- программ повышения квалификации и программ профессиональной переподготовки ( в соответствии с имеющейся лицензией).</t>
  </si>
  <si>
    <t>Реализация мер социальной поддержки отдельных категорий обучающихся в соответствии с действующим законодательством.</t>
  </si>
  <si>
    <t>Организация и проведение научных и практических конференций, семинаров, круглых столов, выставок, олимпиад, конкурсов, культурно-массовых  мероприятий, в том числе с участием иностранных юридических и физических лиц.</t>
  </si>
  <si>
    <t>Предоставление услуг по временному проживанию в общежитии Учреждения лицам, обучающимся или работающим в Учреждении на период их обучения, работы.</t>
  </si>
  <si>
    <t>Дополнения и изменения в Устав ГБПОУ РО "ДПК"</t>
  </si>
  <si>
    <t>верно</t>
  </si>
  <si>
    <t xml:space="preserve">20552000 Расчеты по поступлениям текущего характера бюджетным и автономным учреждениям от сектора государственного управления
</t>
  </si>
  <si>
    <t xml:space="preserve">40140000 Доходы будущих периодов
</t>
  </si>
  <si>
    <t xml:space="preserve">40160000 Резервы предстоящих расходов
</t>
  </si>
  <si>
    <t>ИТОГО</t>
  </si>
  <si>
    <r>
      <t xml:space="preserve">о результатах деятельности государственного учреждения, находящегося в ведении министерства общего и профессионального образования Ростовской области, и закрепленного за ним имущества за </t>
    </r>
    <r>
      <rPr>
        <u/>
        <sz val="12"/>
        <rFont val="Times New Roman"/>
        <family val="1"/>
        <charset val="204"/>
      </rPr>
      <t>2020</t>
    </r>
    <r>
      <rPr>
        <sz val="12"/>
        <rFont val="Times New Roman"/>
        <family val="1"/>
        <charset val="204"/>
      </rPr>
      <t xml:space="preserve"> год</t>
    </r>
  </si>
  <si>
    <t>21</t>
  </si>
  <si>
    <t>01.01.2021</t>
  </si>
  <si>
    <t xml:space="preserve">  344023, г. Ростов-на-Дону,  пр-т Ленина, 92</t>
  </si>
  <si>
    <r>
      <t xml:space="preserve">1.4. Средняя заработная плата сотрудников учреждения за </t>
    </r>
    <r>
      <rPr>
        <b/>
        <u/>
        <sz val="12"/>
        <color theme="1"/>
        <rFont val="Times New Roman"/>
        <family val="1"/>
        <charset val="204"/>
      </rPr>
      <t>2020</t>
    </r>
    <r>
      <rPr>
        <b/>
        <sz val="12"/>
        <color theme="1"/>
        <rFont val="Times New Roman"/>
        <family val="1"/>
        <charset val="204"/>
      </rPr>
      <t xml:space="preserve"> год</t>
    </r>
  </si>
  <si>
    <t>Всего</t>
  </si>
  <si>
    <t xml:space="preserve">Руководитель организации </t>
  </si>
  <si>
    <t>Заместители руководителя, руководители структурных подразделений  и их заместители</t>
  </si>
  <si>
    <t xml:space="preserve">Педагогические работники </t>
  </si>
  <si>
    <t>из них:</t>
  </si>
  <si>
    <t>3.1.</t>
  </si>
  <si>
    <t>учителя</t>
  </si>
  <si>
    <t>3.2.</t>
  </si>
  <si>
    <t>воспитатели общеобразовательных учреждений</t>
  </si>
  <si>
    <t>3.3.</t>
  </si>
  <si>
    <t>преподаватели</t>
  </si>
  <si>
    <t>3.4.</t>
  </si>
  <si>
    <t>мастера производственного обучения</t>
  </si>
  <si>
    <t>3.5.</t>
  </si>
  <si>
    <t>профессорско-преподавательский состав</t>
  </si>
  <si>
    <t>Медицинский персонал</t>
  </si>
  <si>
    <t>5.1.</t>
  </si>
  <si>
    <t>врачи</t>
  </si>
  <si>
    <t>5.2.</t>
  </si>
  <si>
    <t>средний медицинский персонал</t>
  </si>
  <si>
    <t>5.3.</t>
  </si>
  <si>
    <t>младший медицинский персонал</t>
  </si>
  <si>
    <t>Работники культуры</t>
  </si>
  <si>
    <t>Прочий персонал</t>
  </si>
  <si>
    <t>Средняя численность работников за отчетный период за счет всех источников расходов учреждения (чел.)</t>
  </si>
  <si>
    <t>Среднемесячная заработная плата работников  за отчетный период за счет всех источников расходов учреждения, рублей</t>
  </si>
  <si>
    <t>Руководящие работники (руководитель, заместители руководителя, главный бухгалтер и руководители структурных подразделений)</t>
  </si>
  <si>
    <t>1.1.</t>
  </si>
  <si>
    <t>руководитель</t>
  </si>
  <si>
    <t>2.1.</t>
  </si>
  <si>
    <t>2.2.</t>
  </si>
  <si>
    <t>2.3.</t>
  </si>
  <si>
    <t>2.4.</t>
  </si>
  <si>
    <t>II раздел. Результат деятельности учреждения</t>
  </si>
  <si>
    <t>Нефинансовые активы на начало года (01.01.2020)</t>
  </si>
  <si>
    <t>Нефинансовые активы на конец года (01.01.2021)</t>
  </si>
  <si>
    <t>ДОХОДЫ ОТ СОБСТВЕННОСТИ</t>
  </si>
  <si>
    <t>ДОХОДЫ ОТ ОКАЗАНИЯ ПЛАТНЫХ УСЛУГ (РАБОТ), КОМПЕНСАЦИИ ЗАТРАТ</t>
  </si>
  <si>
    <t>БЕЗВОЗМЕЗДНЫЕ ДЕНЕЖНЫЕ ПОСТУПЛЕНИЯ</t>
  </si>
  <si>
    <t>от выбытий материальных запасов</t>
  </si>
  <si>
    <t>ПРОЧИЕ ДОХОДЫ</t>
  </si>
  <si>
    <t>Количество жалоб</t>
  </si>
  <si>
    <t>Код бюджетной классификации</t>
  </si>
  <si>
    <t>Заработная плата</t>
  </si>
  <si>
    <t>0704 0000000000 111 211</t>
  </si>
  <si>
    <t>Начисления на выплаты по оплате труда</t>
  </si>
  <si>
    <t>0704 0000000000 119 213</t>
  </si>
  <si>
    <t>0704 0000000000 244 221</t>
  </si>
  <si>
    <t>0704 0000000000 244 223</t>
  </si>
  <si>
    <t>0704 0000000000 243 225</t>
  </si>
  <si>
    <t>0704 0000000000 244 225</t>
  </si>
  <si>
    <t>0704 0000000000 244 226</t>
  </si>
  <si>
    <t>0704 0000000000 244 227</t>
  </si>
  <si>
    <t>1004 0000000000 321 262</t>
  </si>
  <si>
    <t>1004 0000000000 321 263</t>
  </si>
  <si>
    <t>1004 0000000000 323 263</t>
  </si>
  <si>
    <t>0704 0000000000 111 266</t>
  </si>
  <si>
    <t>0704 0000000000 112 266</t>
  </si>
  <si>
    <t>0704 0000000000 851 291</t>
  </si>
  <si>
    <t>0704 0000000000 852 291</t>
  </si>
  <si>
    <t>0704 0000000000 853 293</t>
  </si>
  <si>
    <t>0704 0000000000 340 296</t>
  </si>
  <si>
    <t>0704 0000000000 853 297</t>
  </si>
  <si>
    <t>0704 0000000000 244 310</t>
  </si>
  <si>
    <t>0704 0000000000 244 342</t>
  </si>
  <si>
    <t>0704 0000000000 244 343</t>
  </si>
  <si>
    <t>0704 0000000000 244 344</t>
  </si>
  <si>
    <t xml:space="preserve">Увеличение стоимости прочих материальных запасов </t>
  </si>
  <si>
    <t>0704 0000000000 244 346</t>
  </si>
  <si>
    <t>Увеличение стоимости прочих материальных запасов однократного применения</t>
  </si>
  <si>
    <t>0704 0000000000 244 349</t>
  </si>
  <si>
    <t>увеличение часов по учебным планам в связи с увеличением групп обучающихся</t>
  </si>
  <si>
    <t>ШТРАФЫ, ПЕНИ, НЕУСТОЙКИ, ВОЗМЕЩЕНИЕ УЩЕРБА</t>
  </si>
  <si>
    <t>20521000 Расчеты по доходам от операционной аренды</t>
  </si>
  <si>
    <t>30234000 Расчеты по приобретению материальных запасов</t>
  </si>
  <si>
    <t>30302000 Расчеты по страховым взносам на обязательное социальное страхование на случай временной нетрудоспособности и в связи с материнством</t>
  </si>
  <si>
    <t>754 / 1089</t>
  </si>
  <si>
    <t>691 / 708</t>
  </si>
  <si>
    <t>18499594,70                                (12443470,60)</t>
  </si>
  <si>
    <t>41,3 кв.м</t>
  </si>
  <si>
    <t>102112312,34    (54686097,94)</t>
  </si>
  <si>
    <t>14738076,42    (3245139,46)</t>
  </si>
  <si>
    <t>18499594,70                                     (12192087,40)</t>
  </si>
  <si>
    <t>39765043,54         (4024343,98)</t>
  </si>
  <si>
    <t>300, 3200, 5400, 7500, 7900, 8620, 10000, 11500, 12000, 12300, 13000, 13500</t>
  </si>
  <si>
    <t>800, 3200, 7500,  8500, 8620, 10000, 11500, 12000, 12300, 13000, 13500, 17000</t>
  </si>
  <si>
    <t>567/ -</t>
  </si>
  <si>
    <t>15 / -</t>
  </si>
  <si>
    <t>Жалоба от Акабаевой Х.М. по поводу непоступления на обучение ее дочери Якубовой С. на бюджетной основе в связи с низким колличеством балов. На предложение обучения на коммерческой основе в сумме 59400 рублей в год, отказалась.</t>
  </si>
  <si>
    <t>С целью помощи в поступлении в колледж в ответном письме от 30.07.2020 г. нами была запрошена специальность обучения, но ответа на получили, поэтому в списки абитуриентов Якубова С. не попала.</t>
  </si>
  <si>
    <t>Организация питания обучающихся в специально отведенном помещении в соответствии с действующим законодательством.</t>
  </si>
  <si>
    <t>Оказание первичной  медико-санитарной помощи обучающимся в порядке,установленном законодательством в сфере охраны здоровья.</t>
  </si>
  <si>
    <t>Оказание учебно-методических, информационных,консультационных (консалтинговых) и маркетинговых услуг в сфере образования.</t>
  </si>
  <si>
    <t>Реализация дополнительных общеобразовательных программ в соответствии с имеющейся лицензией):дополнительных общеразвивающих программ и дополнительных предпрофессиональных программ.</t>
  </si>
  <si>
    <t>Предоставление услуг по временному проживанию в общежитии Учреждения лицам, обучающимся в других образовательных учреждениях на период их участия в проводимых Учреждением учебных мероприятиях, конференциях, семинарах, конкурсах профессионального мастерства, олимпиадах по учебным предметам, при наличии свободных мест.</t>
  </si>
  <si>
    <t>Стажировка педагогических работников однопрофильных учреждений профессионального образования области, социальных партнеров Учреждения на базе Регионального отраслевого ресурсного центра подготовки педагогических кадров, имеющегося в структуреУчреждения.</t>
  </si>
  <si>
    <t>Реализация сверх установленного государственного задания основных профессиональных образовательных программ:образовательные программы среднего профессионального образования - программы подготовки квалифицированных рабочих, служащих, программы подготовки специалистов среднего звена ( в соответствии с имеющейся лицензией).</t>
  </si>
  <si>
    <t>Реализация основных  программ профессионального обучения - программы профессиональной подготовкипо профессиям рабочих, должностям служащих, программы переподготовки рабочих, служащих, программы повышения квалификации рабочих, служащих ( в соответствии с имеющейся лицензией).</t>
  </si>
  <si>
    <t>выполнение копировальных и множительных работ.</t>
  </si>
  <si>
    <t>Исчерпывающий перечень иных, приносящих доход видов деятельности Учрежлдения, в том числе посредством заключения с юридическими лицами и физическими лицами договоров,государственных контрактов) оказания платных услуг,выполнения работ:Предоставление услуг буфета (столовой), реализация продукции общественного питания,изготовленной  или приобретенной за счет средств от приносящей доход деятельности.</t>
  </si>
  <si>
    <t>Изготовление учебно-наглядных пособий, содержащих обучение программы, информационные материалы.</t>
  </si>
  <si>
    <t>Предоставление услуг буфета (столовой), реализация продукции общественного питания,изготовленной  или приобретенной за счет средств от приносящей доход деятельности.</t>
  </si>
  <si>
    <t>Первая категория-14ч. Высшая категория -120ч.</t>
  </si>
  <si>
    <t>Первая категория-13ч. Высшая категория -98ч.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</si>
</sst>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Times New Roman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8"/>
      <name val="Times New Roman"/>
      <family val="1"/>
      <charset val="204"/>
    </font>
    <font>
      <sz val="12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21" fillId="0" borderId="0"/>
    <xf numFmtId="0" fontId="1" fillId="0" borderId="0"/>
  </cellStyleXfs>
  <cellXfs count="341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0" xfId="2"/>
    <xf numFmtId="0" fontId="3" fillId="0" borderId="0" xfId="1"/>
    <xf numFmtId="0" fontId="7" fillId="0" borderId="0" xfId="1" applyFont="1" applyAlignment="1">
      <alignment horizontal="center"/>
    </xf>
    <xf numFmtId="0" fontId="8" fillId="0" borderId="0" xfId="1" applyFont="1" applyAlignment="1">
      <alignment vertical="top"/>
    </xf>
    <xf numFmtId="0" fontId="7" fillId="0" borderId="0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/>
    </xf>
    <xf numFmtId="49" fontId="8" fillId="0" borderId="0" xfId="1" applyNumberFormat="1" applyFont="1" applyBorder="1" applyAlignment="1">
      <alignment horizontal="center" vertical="top"/>
    </xf>
    <xf numFmtId="49" fontId="7" fillId="0" borderId="0" xfId="1" applyNumberFormat="1" applyFont="1" applyBorder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right" wrapText="1"/>
    </xf>
    <xf numFmtId="0" fontId="7" fillId="0" borderId="0" xfId="1" applyFont="1"/>
    <xf numFmtId="49" fontId="7" fillId="0" borderId="0" xfId="1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right"/>
    </xf>
    <xf numFmtId="49" fontId="7" fillId="0" borderId="0" xfId="1" applyNumberFormat="1" applyFont="1" applyFill="1" applyBorder="1" applyAlignment="1">
      <alignment horizontal="left"/>
    </xf>
    <xf numFmtId="0" fontId="7" fillId="0" borderId="0" xfId="1" applyFont="1" applyBorder="1" applyAlignment="1">
      <alignment wrapText="1"/>
    </xf>
    <xf numFmtId="0" fontId="7" fillId="0" borderId="0" xfId="1" applyFont="1" applyBorder="1"/>
    <xf numFmtId="0" fontId="7" fillId="0" borderId="4" xfId="1" applyFont="1" applyBorder="1" applyAlignment="1">
      <alignment wrapText="1"/>
    </xf>
    <xf numFmtId="0" fontId="7" fillId="0" borderId="4" xfId="1" applyFont="1" applyBorder="1"/>
    <xf numFmtId="0" fontId="7" fillId="0" borderId="6" xfId="1" applyFont="1" applyBorder="1"/>
    <xf numFmtId="0" fontId="7" fillId="0" borderId="6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Alignment="1"/>
    <xf numFmtId="0" fontId="7" fillId="0" borderId="0" xfId="1" applyFont="1" applyAlignment="1">
      <alignment horizontal="left"/>
    </xf>
    <xf numFmtId="0" fontId="0" fillId="2" borderId="0" xfId="0" applyFill="1"/>
    <xf numFmtId="0" fontId="11" fillId="2" borderId="0" xfId="0" applyFont="1" applyFill="1"/>
    <xf numFmtId="0" fontId="0" fillId="0" borderId="3" xfId="0" applyBorder="1" applyAlignment="1">
      <alignment horizontal="center" vertical="center"/>
    </xf>
    <xf numFmtId="0" fontId="4" fillId="0" borderId="0" xfId="0" applyFont="1"/>
    <xf numFmtId="0" fontId="0" fillId="0" borderId="3" xfId="0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6" fillId="0" borderId="3" xfId="0" applyFont="1" applyBorder="1" applyAlignment="1">
      <alignment wrapText="1"/>
    </xf>
    <xf numFmtId="0" fontId="6" fillId="0" borderId="3" xfId="0" applyFon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49" fontId="0" fillId="0" borderId="3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1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3" xfId="0" applyFill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3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6" xfId="0" applyBorder="1" applyAlignment="1">
      <alignment wrapText="1"/>
    </xf>
    <xf numFmtId="0" fontId="17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2" fillId="0" borderId="0" xfId="0" applyFont="1"/>
    <xf numFmtId="164" fontId="22" fillId="2" borderId="0" xfId="0" applyNumberFormat="1" applyFont="1" applyFill="1" applyAlignment="1">
      <alignment vertical="top" wrapText="1"/>
    </xf>
    <xf numFmtId="0" fontId="22" fillId="2" borderId="0" xfId="0" applyFont="1" applyFill="1" applyAlignment="1">
      <alignment vertical="top" wrapText="1"/>
    </xf>
    <xf numFmtId="4" fontId="22" fillId="2" borderId="0" xfId="0" applyNumberFormat="1" applyFont="1" applyFill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24" fillId="2" borderId="3" xfId="0" applyFont="1" applyFill="1" applyBorder="1" applyAlignment="1" applyProtection="1">
      <alignment horizontal="left" vertical="top" wrapText="1"/>
    </xf>
    <xf numFmtId="0" fontId="25" fillId="4" borderId="3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left" vertical="top" wrapText="1"/>
    </xf>
    <xf numFmtId="0" fontId="24" fillId="0" borderId="3" xfId="0" applyFont="1" applyFill="1" applyBorder="1" applyAlignment="1" applyProtection="1">
      <alignment horizontal="left" vertical="top" wrapText="1"/>
    </xf>
    <xf numFmtId="0" fontId="25" fillId="3" borderId="3" xfId="0" applyFont="1" applyFill="1" applyBorder="1" applyAlignment="1" applyProtection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0" fillId="0" borderId="3" xfId="0" applyBorder="1" applyAlignment="1">
      <alignment vertical="top"/>
    </xf>
    <xf numFmtId="0" fontId="0" fillId="0" borderId="0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 vertical="top"/>
    </xf>
    <xf numFmtId="0" fontId="19" fillId="0" borderId="3" xfId="0" applyFont="1" applyFill="1" applyBorder="1" applyAlignment="1">
      <alignment vertical="top" wrapText="1"/>
    </xf>
    <xf numFmtId="4" fontId="0" fillId="0" borderId="3" xfId="0" applyNumberFormat="1" applyFill="1" applyBorder="1" applyAlignment="1">
      <alignment vertical="top"/>
    </xf>
    <xf numFmtId="4" fontId="0" fillId="0" borderId="0" xfId="0" applyNumberFormat="1" applyFill="1" applyAlignment="1">
      <alignment vertical="top"/>
    </xf>
    <xf numFmtId="0" fontId="19" fillId="0" borderId="10" xfId="0" applyFont="1" applyFill="1" applyBorder="1" applyAlignment="1">
      <alignment vertical="top" wrapText="1"/>
    </xf>
    <xf numFmtId="4" fontId="0" fillId="0" borderId="10" xfId="0" applyNumberForma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/>
    <xf numFmtId="0" fontId="0" fillId="0" borderId="3" xfId="0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 shrinkToFit="1"/>
    </xf>
    <xf numFmtId="0" fontId="0" fillId="0" borderId="3" xfId="0" applyFont="1" applyBorder="1" applyAlignment="1">
      <alignment horizontal="left" vertical="center" wrapText="1"/>
    </xf>
    <xf numFmtId="0" fontId="27" fillId="0" borderId="3" xfId="1" applyFont="1" applyFill="1" applyBorder="1" applyAlignment="1">
      <alignment vertical="center" wrapText="1" shrinkToFit="1"/>
    </xf>
    <xf numFmtId="0" fontId="27" fillId="0" borderId="3" xfId="1" applyFont="1" applyFill="1" applyBorder="1" applyAlignment="1">
      <alignment horizontal="left" vertical="center" wrapText="1" shrinkToFit="1"/>
    </xf>
    <xf numFmtId="14" fontId="0" fillId="0" borderId="3" xfId="0" applyNumberForma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top" wrapText="1"/>
    </xf>
    <xf numFmtId="0" fontId="24" fillId="2" borderId="3" xfId="3" applyFont="1" applyFill="1" applyBorder="1" applyAlignment="1">
      <alignment horizontal="center" vertical="top" wrapText="1"/>
    </xf>
    <xf numFmtId="4" fontId="24" fillId="2" borderId="3" xfId="3" applyNumberFormat="1" applyFont="1" applyFill="1" applyBorder="1" applyAlignment="1">
      <alignment horizontal="center" vertical="top" wrapText="1"/>
    </xf>
    <xf numFmtId="0" fontId="24" fillId="2" borderId="12" xfId="3" applyFont="1" applyFill="1" applyBorder="1" applyAlignment="1">
      <alignment horizontal="center" vertical="top" wrapText="1"/>
    </xf>
    <xf numFmtId="3" fontId="24" fillId="2" borderId="3" xfId="3" applyNumberFormat="1" applyFont="1" applyFill="1" applyBorder="1" applyAlignment="1">
      <alignment horizontal="center" vertical="top" wrapText="1"/>
    </xf>
    <xf numFmtId="3" fontId="24" fillId="2" borderId="14" xfId="3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vertical="top" wrapText="1"/>
    </xf>
    <xf numFmtId="4" fontId="7" fillId="2" borderId="3" xfId="3" applyNumberFormat="1" applyFont="1" applyFill="1" applyBorder="1" applyAlignment="1">
      <alignment horizontal="right" vertical="center" wrapText="1"/>
    </xf>
    <xf numFmtId="4" fontId="24" fillId="4" borderId="3" xfId="3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 applyProtection="1">
      <alignment horizontal="right" vertical="center" wrapText="1"/>
    </xf>
    <xf numFmtId="4" fontId="24" fillId="4" borderId="3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</xf>
    <xf numFmtId="4" fontId="24" fillId="3" borderId="3" xfId="0" applyNumberFormat="1" applyFont="1" applyFill="1" applyBorder="1" applyAlignment="1" applyProtection="1">
      <alignment horizontal="right" vertical="center" wrapText="1"/>
    </xf>
    <xf numFmtId="4" fontId="24" fillId="0" borderId="3" xfId="0" applyNumberFormat="1" applyFont="1" applyFill="1" applyBorder="1" applyAlignment="1" applyProtection="1">
      <alignment horizontal="right" vertical="center" wrapText="1"/>
    </xf>
    <xf numFmtId="4" fontId="7" fillId="3" borderId="3" xfId="0" applyNumberFormat="1" applyFont="1" applyFill="1" applyBorder="1" applyAlignment="1">
      <alignment horizontal="right" vertical="center" wrapText="1"/>
    </xf>
    <xf numFmtId="4" fontId="7" fillId="2" borderId="16" xfId="0" applyNumberFormat="1" applyFont="1" applyFill="1" applyBorder="1" applyAlignment="1">
      <alignment horizontal="right" vertical="center" wrapText="1"/>
    </xf>
    <xf numFmtId="0" fontId="7" fillId="2" borderId="3" xfId="3" applyFont="1" applyFill="1" applyBorder="1" applyAlignment="1">
      <alignment horizontal="right" vertical="center" wrapText="1"/>
    </xf>
    <xf numFmtId="164" fontId="7" fillId="2" borderId="14" xfId="3" applyNumberFormat="1" applyFont="1" applyFill="1" applyBorder="1" applyAlignment="1">
      <alignment horizontal="right" vertical="center" wrapText="1"/>
    </xf>
    <xf numFmtId="4" fontId="24" fillId="3" borderId="3" xfId="3" applyNumberFormat="1" applyFont="1" applyFill="1" applyBorder="1" applyAlignment="1">
      <alignment horizontal="right" vertical="center" wrapText="1"/>
    </xf>
    <xf numFmtId="164" fontId="24" fillId="4" borderId="14" xfId="3" applyNumberFormat="1" applyFont="1" applyFill="1" applyBorder="1" applyAlignment="1">
      <alignment horizontal="right" vertical="center" wrapText="1"/>
    </xf>
    <xf numFmtId="4" fontId="7" fillId="0" borderId="3" xfId="3" applyNumberFormat="1" applyFont="1" applyFill="1" applyBorder="1" applyAlignment="1">
      <alignment horizontal="righ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4" fontId="24" fillId="4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164" fontId="7" fillId="0" borderId="14" xfId="3" applyNumberFormat="1" applyFont="1" applyFill="1" applyBorder="1" applyAlignment="1">
      <alignment horizontal="right" vertical="center" wrapText="1"/>
    </xf>
    <xf numFmtId="164" fontId="24" fillId="3" borderId="14" xfId="3" applyNumberFormat="1" applyFont="1" applyFill="1" applyBorder="1" applyAlignment="1">
      <alignment horizontal="right" vertical="center" wrapText="1"/>
    </xf>
    <xf numFmtId="4" fontId="24" fillId="0" borderId="3" xfId="0" applyNumberFormat="1" applyFont="1" applyFill="1" applyBorder="1" applyAlignment="1">
      <alignment horizontal="right" vertical="center" wrapText="1"/>
    </xf>
    <xf numFmtId="4" fontId="24" fillId="0" borderId="3" xfId="3" applyNumberFormat="1" applyFont="1" applyFill="1" applyBorder="1" applyAlignment="1">
      <alignment horizontal="right" vertical="center" wrapText="1"/>
    </xf>
    <xf numFmtId="164" fontId="24" fillId="0" borderId="14" xfId="3" applyNumberFormat="1" applyFont="1" applyFill="1" applyBorder="1" applyAlignment="1">
      <alignment horizontal="right" vertical="center" wrapText="1"/>
    </xf>
    <xf numFmtId="4" fontId="7" fillId="3" borderId="3" xfId="3" applyNumberFormat="1" applyFont="1" applyFill="1" applyBorder="1" applyAlignment="1">
      <alignment horizontal="right" vertical="center" wrapText="1"/>
    </xf>
    <xf numFmtId="4" fontId="7" fillId="0" borderId="16" xfId="3" applyNumberFormat="1" applyFont="1" applyFill="1" applyBorder="1" applyAlignment="1">
      <alignment horizontal="right" vertical="center" wrapText="1"/>
    </xf>
    <xf numFmtId="164" fontId="24" fillId="0" borderId="17" xfId="3" applyNumberFormat="1" applyFont="1" applyFill="1" applyBorder="1" applyAlignment="1">
      <alignment horizontal="right" vertical="center" wrapText="1"/>
    </xf>
    <xf numFmtId="4" fontId="24" fillId="3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/>
    </xf>
    <xf numFmtId="4" fontId="0" fillId="0" borderId="3" xfId="0" applyNumberFormat="1" applyBorder="1"/>
    <xf numFmtId="0" fontId="19" fillId="0" borderId="3" xfId="0" applyFont="1" applyBorder="1" applyAlignment="1">
      <alignment wrapText="1" shrinkToFit="1"/>
    </xf>
    <xf numFmtId="4" fontId="0" fillId="0" borderId="3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64" fontId="0" fillId="0" borderId="3" xfId="0" applyNumberFormat="1" applyFill="1" applyBorder="1" applyAlignment="1">
      <alignment vertical="top"/>
    </xf>
    <xf numFmtId="164" fontId="0" fillId="0" borderId="10" xfId="0" applyNumberFormat="1" applyFill="1" applyBorder="1" applyAlignment="1">
      <alignment vertical="top"/>
    </xf>
    <xf numFmtId="0" fontId="30" fillId="0" borderId="3" xfId="0" applyFont="1" applyBorder="1" applyAlignment="1">
      <alignment horizontal="center" vertical="center"/>
    </xf>
    <xf numFmtId="2" fontId="30" fillId="0" borderId="3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wrapText="1"/>
    </xf>
    <xf numFmtId="0" fontId="9" fillId="0" borderId="0" xfId="1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7" fillId="0" borderId="0" xfId="1" applyFont="1" applyAlignment="1">
      <alignment horizontal="center"/>
    </xf>
    <xf numFmtId="0" fontId="7" fillId="0" borderId="4" xfId="1" applyFont="1" applyFill="1" applyBorder="1" applyAlignment="1" applyProtection="1">
      <alignment horizontal="center" wrapText="1"/>
      <protection locked="0"/>
    </xf>
    <xf numFmtId="0" fontId="7" fillId="0" borderId="4" xfId="1" applyFont="1" applyFill="1" applyBorder="1" applyAlignment="1" applyProtection="1">
      <alignment horizontal="center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>
      <alignment horizontal="center" vertical="top"/>
    </xf>
    <xf numFmtId="0" fontId="9" fillId="0" borderId="0" xfId="1" applyFont="1" applyAlignment="1">
      <alignment horizontal="center" wrapText="1"/>
    </xf>
    <xf numFmtId="0" fontId="7" fillId="0" borderId="4" xfId="1" applyFont="1" applyFill="1" applyBorder="1" applyAlignment="1">
      <alignment horizontal="center"/>
    </xf>
    <xf numFmtId="49" fontId="7" fillId="0" borderId="4" xfId="1" applyNumberFormat="1" applyFont="1" applyFill="1" applyBorder="1" applyAlignment="1" applyProtection="1">
      <alignment horizontal="center"/>
      <protection locked="0"/>
    </xf>
    <xf numFmtId="0" fontId="8" fillId="0" borderId="0" xfId="1" applyFont="1" applyAlignment="1">
      <alignment horizontal="center" vertical="top"/>
    </xf>
    <xf numFmtId="0" fontId="7" fillId="0" borderId="0" xfId="1" applyFont="1" applyBorder="1" applyAlignment="1">
      <alignment horizontal="right"/>
    </xf>
    <xf numFmtId="49" fontId="7" fillId="0" borderId="4" xfId="1" applyNumberFormat="1" applyFont="1" applyFill="1" applyBorder="1" applyAlignment="1" applyProtection="1">
      <alignment horizontal="left"/>
      <protection locked="0"/>
    </xf>
    <xf numFmtId="0" fontId="7" fillId="0" borderId="0" xfId="1" applyFont="1" applyAlignment="1">
      <alignment horizontal="left"/>
    </xf>
    <xf numFmtId="0" fontId="7" fillId="0" borderId="4" xfId="1" applyFont="1" applyBorder="1" applyAlignment="1">
      <alignment horizontal="center" vertical="top"/>
    </xf>
    <xf numFmtId="0" fontId="7" fillId="0" borderId="0" xfId="1" applyFont="1" applyAlignment="1">
      <alignment horizontal="right"/>
    </xf>
    <xf numFmtId="49" fontId="7" fillId="0" borderId="3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left" wrapText="1"/>
    </xf>
    <xf numFmtId="0" fontId="10" fillId="0" borderId="0" xfId="1" applyFont="1" applyAlignment="1">
      <alignment horizontal="left" vertical="top" wrapText="1"/>
    </xf>
    <xf numFmtId="0" fontId="7" fillId="0" borderId="0" xfId="1" applyFont="1" applyAlignment="1" applyProtection="1">
      <alignment horizontal="left"/>
      <protection locked="0"/>
    </xf>
    <xf numFmtId="0" fontId="7" fillId="0" borderId="6" xfId="1" applyFont="1" applyBorder="1" applyAlignment="1">
      <alignment horizontal="left" wrapText="1"/>
    </xf>
    <xf numFmtId="0" fontId="7" fillId="0" borderId="4" xfId="1" applyFont="1" applyBorder="1" applyAlignment="1">
      <alignment horizontal="left" wrapText="1"/>
    </xf>
    <xf numFmtId="49" fontId="7" fillId="0" borderId="6" xfId="1" applyNumberFormat="1" applyFont="1" applyBorder="1" applyAlignment="1" applyProtection="1">
      <alignment horizontal="left" wrapText="1"/>
      <protection locked="0"/>
    </xf>
    <xf numFmtId="49" fontId="7" fillId="0" borderId="4" xfId="1" applyNumberFormat="1" applyFont="1" applyBorder="1" applyAlignment="1" applyProtection="1">
      <alignment horizontal="left" wrapText="1"/>
      <protection locked="0"/>
    </xf>
    <xf numFmtId="49" fontId="7" fillId="0" borderId="3" xfId="1" applyNumberFormat="1" applyFont="1" applyFill="1" applyBorder="1" applyAlignment="1">
      <alignment horizontal="center"/>
    </xf>
    <xf numFmtId="0" fontId="7" fillId="0" borderId="7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6" xfId="1" applyNumberFormat="1" applyFont="1" applyBorder="1" applyAlignment="1" applyProtection="1">
      <alignment horizontal="left" vertical="center" wrapText="1"/>
      <protection locked="0"/>
    </xf>
    <xf numFmtId="49" fontId="7" fillId="0" borderId="4" xfId="1" applyNumberFormat="1" applyFont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>
      <alignment horizontal="left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4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23" fillId="2" borderId="0" xfId="0" applyFont="1" applyFill="1" applyAlignment="1">
      <alignment horizontal="center" vertical="top" wrapText="1"/>
    </xf>
    <xf numFmtId="0" fontId="24" fillId="2" borderId="0" xfId="3" applyFont="1" applyFill="1" applyBorder="1" applyAlignment="1">
      <alignment horizontal="center" vertical="top" wrapText="1"/>
    </xf>
    <xf numFmtId="0" fontId="24" fillId="2" borderId="18" xfId="3" applyFont="1" applyFill="1" applyBorder="1" applyAlignment="1">
      <alignment horizontal="center" vertical="top" wrapText="1"/>
    </xf>
    <xf numFmtId="0" fontId="24" fillId="2" borderId="12" xfId="3" applyFont="1" applyFill="1" applyBorder="1" applyAlignment="1">
      <alignment horizontal="center" vertical="top" wrapText="1"/>
    </xf>
    <xf numFmtId="0" fontId="24" fillId="2" borderId="19" xfId="3" applyFont="1" applyFill="1" applyBorder="1" applyAlignment="1">
      <alignment horizontal="center" vertical="top" wrapText="1"/>
    </xf>
    <xf numFmtId="164" fontId="24" fillId="2" borderId="20" xfId="3" applyNumberFormat="1" applyFont="1" applyFill="1" applyBorder="1" applyAlignment="1">
      <alignment horizontal="center" vertical="top" wrapText="1"/>
    </xf>
    <xf numFmtId="164" fontId="24" fillId="2" borderId="13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49" fontId="0" fillId="0" borderId="3" xfId="0" applyNumberFormat="1" applyFill="1" applyBorder="1" applyAlignment="1">
      <alignment horizontal="center"/>
    </xf>
    <xf numFmtId="0" fontId="0" fillId="0" borderId="6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4" fontId="0" fillId="0" borderId="2" xfId="0" applyNumberFormat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" fontId="0" fillId="0" borderId="1" xfId="0" applyNumberFormat="1" applyFill="1" applyBorder="1" applyAlignment="1">
      <alignment horizontal="center" wrapText="1"/>
    </xf>
    <xf numFmtId="4" fontId="0" fillId="0" borderId="7" xfId="0" applyNumberFormat="1" applyFill="1" applyBorder="1" applyAlignment="1">
      <alignment horizontal="center" wrapText="1"/>
    </xf>
    <xf numFmtId="4" fontId="0" fillId="0" borderId="2" xfId="0" applyNumberFormat="1" applyFill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19" fillId="0" borderId="3" xfId="0" applyFont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7" xfId="0" applyFon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0" fontId="27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9" fillId="0" borderId="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0" fontId="19" fillId="0" borderId="1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19" fillId="0" borderId="2" xfId="0" applyFont="1" applyBorder="1" applyAlignment="1">
      <alignment wrapText="1"/>
    </xf>
    <xf numFmtId="4" fontId="0" fillId="0" borderId="7" xfId="0" applyNumberFormat="1" applyBorder="1" applyAlignment="1">
      <alignment horizontal="right"/>
    </xf>
    <xf numFmtId="0" fontId="0" fillId="0" borderId="1" xfId="0" applyFill="1" applyBorder="1" applyAlignment="1"/>
    <xf numFmtId="0" fontId="0" fillId="0" borderId="7" xfId="0" applyFill="1" applyBorder="1" applyAlignment="1"/>
    <xf numFmtId="0" fontId="0" fillId="0" borderId="2" xfId="0" applyFill="1" applyBorder="1" applyAlignment="1"/>
    <xf numFmtId="0" fontId="0" fillId="0" borderId="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left" vertical="center" wrapText="1" readingOrder="1"/>
    </xf>
    <xf numFmtId="0" fontId="0" fillId="0" borderId="3" xfId="0" applyBorder="1" applyAlignment="1">
      <alignment wrapText="1" readingOrder="1"/>
    </xf>
  </cellXfs>
  <cellStyles count="5">
    <cellStyle name="Обычный" xfId="0" builtinId="0"/>
    <cellStyle name="Обычный 2" xfId="1"/>
    <cellStyle name="Обычный 3" xfId="2"/>
    <cellStyle name="Обычный 3 2" xfId="4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DA39"/>
  <sheetViews>
    <sheetView view="pageBreakPreview" topLeftCell="A10" zoomScaleNormal="100" zoomScaleSheetLayoutView="100" workbookViewId="0">
      <selection activeCell="BM10" sqref="BM10:CJ10"/>
    </sheetView>
  </sheetViews>
  <sheetFormatPr defaultColWidth="0.88671875" defaultRowHeight="14.4" x14ac:dyDescent="0.3"/>
  <cols>
    <col min="1" max="33" width="0.88671875" style="5"/>
    <col min="34" max="34" width="0.88671875" style="5" customWidth="1"/>
    <col min="35" max="289" width="0.88671875" style="5"/>
    <col min="290" max="290" width="0.88671875" style="5" customWidth="1"/>
    <col min="291" max="545" width="0.88671875" style="5"/>
    <col min="546" max="546" width="0.88671875" style="5" customWidth="1"/>
    <col min="547" max="801" width="0.88671875" style="5"/>
    <col min="802" max="802" width="0.88671875" style="5" customWidth="1"/>
    <col min="803" max="1057" width="0.88671875" style="5"/>
    <col min="1058" max="1058" width="0.88671875" style="5" customWidth="1"/>
    <col min="1059" max="1313" width="0.88671875" style="5"/>
    <col min="1314" max="1314" width="0.88671875" style="5" customWidth="1"/>
    <col min="1315" max="1569" width="0.88671875" style="5"/>
    <col min="1570" max="1570" width="0.88671875" style="5" customWidth="1"/>
    <col min="1571" max="1825" width="0.88671875" style="5"/>
    <col min="1826" max="1826" width="0.88671875" style="5" customWidth="1"/>
    <col min="1827" max="2081" width="0.88671875" style="5"/>
    <col min="2082" max="2082" width="0.88671875" style="5" customWidth="1"/>
    <col min="2083" max="2337" width="0.88671875" style="5"/>
    <col min="2338" max="2338" width="0.88671875" style="5" customWidth="1"/>
    <col min="2339" max="2593" width="0.88671875" style="5"/>
    <col min="2594" max="2594" width="0.88671875" style="5" customWidth="1"/>
    <col min="2595" max="2849" width="0.88671875" style="5"/>
    <col min="2850" max="2850" width="0.88671875" style="5" customWidth="1"/>
    <col min="2851" max="3105" width="0.88671875" style="5"/>
    <col min="3106" max="3106" width="0.88671875" style="5" customWidth="1"/>
    <col min="3107" max="3361" width="0.88671875" style="5"/>
    <col min="3362" max="3362" width="0.88671875" style="5" customWidth="1"/>
    <col min="3363" max="3617" width="0.88671875" style="5"/>
    <col min="3618" max="3618" width="0.88671875" style="5" customWidth="1"/>
    <col min="3619" max="3873" width="0.88671875" style="5"/>
    <col min="3874" max="3874" width="0.88671875" style="5" customWidth="1"/>
    <col min="3875" max="4129" width="0.88671875" style="5"/>
    <col min="4130" max="4130" width="0.88671875" style="5" customWidth="1"/>
    <col min="4131" max="4385" width="0.88671875" style="5"/>
    <col min="4386" max="4386" width="0.88671875" style="5" customWidth="1"/>
    <col min="4387" max="4641" width="0.88671875" style="5"/>
    <col min="4642" max="4642" width="0.88671875" style="5" customWidth="1"/>
    <col min="4643" max="4897" width="0.88671875" style="5"/>
    <col min="4898" max="4898" width="0.88671875" style="5" customWidth="1"/>
    <col min="4899" max="5153" width="0.88671875" style="5"/>
    <col min="5154" max="5154" width="0.88671875" style="5" customWidth="1"/>
    <col min="5155" max="5409" width="0.88671875" style="5"/>
    <col min="5410" max="5410" width="0.88671875" style="5" customWidth="1"/>
    <col min="5411" max="5665" width="0.88671875" style="5"/>
    <col min="5666" max="5666" width="0.88671875" style="5" customWidth="1"/>
    <col min="5667" max="5921" width="0.88671875" style="5"/>
    <col min="5922" max="5922" width="0.88671875" style="5" customWidth="1"/>
    <col min="5923" max="6177" width="0.88671875" style="5"/>
    <col min="6178" max="6178" width="0.88671875" style="5" customWidth="1"/>
    <col min="6179" max="6433" width="0.88671875" style="5"/>
    <col min="6434" max="6434" width="0.88671875" style="5" customWidth="1"/>
    <col min="6435" max="6689" width="0.88671875" style="5"/>
    <col min="6690" max="6690" width="0.88671875" style="5" customWidth="1"/>
    <col min="6691" max="6945" width="0.88671875" style="5"/>
    <col min="6946" max="6946" width="0.88671875" style="5" customWidth="1"/>
    <col min="6947" max="7201" width="0.88671875" style="5"/>
    <col min="7202" max="7202" width="0.88671875" style="5" customWidth="1"/>
    <col min="7203" max="7457" width="0.88671875" style="5"/>
    <col min="7458" max="7458" width="0.88671875" style="5" customWidth="1"/>
    <col min="7459" max="7713" width="0.88671875" style="5"/>
    <col min="7714" max="7714" width="0.88671875" style="5" customWidth="1"/>
    <col min="7715" max="7969" width="0.88671875" style="5"/>
    <col min="7970" max="7970" width="0.88671875" style="5" customWidth="1"/>
    <col min="7971" max="8225" width="0.88671875" style="5"/>
    <col min="8226" max="8226" width="0.88671875" style="5" customWidth="1"/>
    <col min="8227" max="8481" width="0.88671875" style="5"/>
    <col min="8482" max="8482" width="0.88671875" style="5" customWidth="1"/>
    <col min="8483" max="8737" width="0.88671875" style="5"/>
    <col min="8738" max="8738" width="0.88671875" style="5" customWidth="1"/>
    <col min="8739" max="8993" width="0.88671875" style="5"/>
    <col min="8994" max="8994" width="0.88671875" style="5" customWidth="1"/>
    <col min="8995" max="9249" width="0.88671875" style="5"/>
    <col min="9250" max="9250" width="0.88671875" style="5" customWidth="1"/>
    <col min="9251" max="9505" width="0.88671875" style="5"/>
    <col min="9506" max="9506" width="0.88671875" style="5" customWidth="1"/>
    <col min="9507" max="9761" width="0.88671875" style="5"/>
    <col min="9762" max="9762" width="0.88671875" style="5" customWidth="1"/>
    <col min="9763" max="10017" width="0.88671875" style="5"/>
    <col min="10018" max="10018" width="0.88671875" style="5" customWidth="1"/>
    <col min="10019" max="10273" width="0.88671875" style="5"/>
    <col min="10274" max="10274" width="0.88671875" style="5" customWidth="1"/>
    <col min="10275" max="10529" width="0.88671875" style="5"/>
    <col min="10530" max="10530" width="0.88671875" style="5" customWidth="1"/>
    <col min="10531" max="10785" width="0.88671875" style="5"/>
    <col min="10786" max="10786" width="0.88671875" style="5" customWidth="1"/>
    <col min="10787" max="11041" width="0.88671875" style="5"/>
    <col min="11042" max="11042" width="0.88671875" style="5" customWidth="1"/>
    <col min="11043" max="11297" width="0.88671875" style="5"/>
    <col min="11298" max="11298" width="0.88671875" style="5" customWidth="1"/>
    <col min="11299" max="11553" width="0.88671875" style="5"/>
    <col min="11554" max="11554" width="0.88671875" style="5" customWidth="1"/>
    <col min="11555" max="11809" width="0.88671875" style="5"/>
    <col min="11810" max="11810" width="0.88671875" style="5" customWidth="1"/>
    <col min="11811" max="12065" width="0.88671875" style="5"/>
    <col min="12066" max="12066" width="0.88671875" style="5" customWidth="1"/>
    <col min="12067" max="12321" width="0.88671875" style="5"/>
    <col min="12322" max="12322" width="0.88671875" style="5" customWidth="1"/>
    <col min="12323" max="12577" width="0.88671875" style="5"/>
    <col min="12578" max="12578" width="0.88671875" style="5" customWidth="1"/>
    <col min="12579" max="12833" width="0.88671875" style="5"/>
    <col min="12834" max="12834" width="0.88671875" style="5" customWidth="1"/>
    <col min="12835" max="13089" width="0.88671875" style="5"/>
    <col min="13090" max="13090" width="0.88671875" style="5" customWidth="1"/>
    <col min="13091" max="13345" width="0.88671875" style="5"/>
    <col min="13346" max="13346" width="0.88671875" style="5" customWidth="1"/>
    <col min="13347" max="13601" width="0.88671875" style="5"/>
    <col min="13602" max="13602" width="0.88671875" style="5" customWidth="1"/>
    <col min="13603" max="13857" width="0.88671875" style="5"/>
    <col min="13858" max="13858" width="0.88671875" style="5" customWidth="1"/>
    <col min="13859" max="14113" width="0.88671875" style="5"/>
    <col min="14114" max="14114" width="0.88671875" style="5" customWidth="1"/>
    <col min="14115" max="14369" width="0.88671875" style="5"/>
    <col min="14370" max="14370" width="0.88671875" style="5" customWidth="1"/>
    <col min="14371" max="14625" width="0.88671875" style="5"/>
    <col min="14626" max="14626" width="0.88671875" style="5" customWidth="1"/>
    <col min="14627" max="14881" width="0.88671875" style="5"/>
    <col min="14882" max="14882" width="0.88671875" style="5" customWidth="1"/>
    <col min="14883" max="15137" width="0.88671875" style="5"/>
    <col min="15138" max="15138" width="0.88671875" style="5" customWidth="1"/>
    <col min="15139" max="15393" width="0.88671875" style="5"/>
    <col min="15394" max="15394" width="0.88671875" style="5" customWidth="1"/>
    <col min="15395" max="15649" width="0.88671875" style="5"/>
    <col min="15650" max="15650" width="0.88671875" style="5" customWidth="1"/>
    <col min="15651" max="15905" width="0.88671875" style="5"/>
    <col min="15906" max="15906" width="0.88671875" style="5" customWidth="1"/>
    <col min="15907" max="16161" width="0.88671875" style="5"/>
    <col min="16162" max="16162" width="0.88671875" style="5" customWidth="1"/>
    <col min="16163" max="16384" width="0.88671875" style="5"/>
  </cols>
  <sheetData>
    <row r="1" spans="1:105" ht="12.75" customHeight="1" x14ac:dyDescent="0.3"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</row>
    <row r="2" spans="1:105" ht="75" customHeight="1" x14ac:dyDescent="0.3"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  <c r="CN2" s="174"/>
      <c r="CO2" s="174"/>
      <c r="CP2" s="174"/>
      <c r="CQ2" s="174"/>
      <c r="CR2" s="174"/>
      <c r="CS2" s="174"/>
      <c r="CT2" s="174"/>
      <c r="CU2" s="174"/>
      <c r="CV2" s="174"/>
      <c r="CW2" s="174"/>
      <c r="CX2" s="174"/>
      <c r="CY2" s="174"/>
      <c r="CZ2" s="174"/>
      <c r="DA2" s="174"/>
    </row>
    <row r="3" spans="1:105" ht="15" customHeight="1" x14ac:dyDescent="0.3">
      <c r="A3" s="176" t="s">
        <v>15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176" t="s">
        <v>16</v>
      </c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</row>
    <row r="4" spans="1:105" ht="1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</row>
    <row r="5" spans="1:105" ht="28.5" customHeight="1" x14ac:dyDescent="0.3">
      <c r="A5" s="177" t="s">
        <v>17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178" t="s">
        <v>169</v>
      </c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</row>
    <row r="6" spans="1:105" ht="15" customHeight="1" x14ac:dyDescent="0.3">
      <c r="A6" s="181" t="s">
        <v>18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81" t="s">
        <v>18</v>
      </c>
      <c r="BN6" s="181"/>
      <c r="BO6" s="181"/>
      <c r="BP6" s="181"/>
      <c r="BQ6" s="181"/>
      <c r="BR6" s="181"/>
      <c r="BS6" s="181"/>
      <c r="BT6" s="181"/>
      <c r="BU6" s="181"/>
      <c r="BV6" s="181"/>
      <c r="BW6" s="181"/>
      <c r="BX6" s="181"/>
      <c r="BY6" s="181"/>
      <c r="BZ6" s="181"/>
      <c r="CA6" s="181"/>
      <c r="CB6" s="181"/>
      <c r="CC6" s="181"/>
      <c r="CD6" s="181"/>
      <c r="CE6" s="181"/>
      <c r="CF6" s="181"/>
      <c r="CG6" s="181"/>
      <c r="CH6" s="181"/>
      <c r="CI6" s="181"/>
      <c r="CJ6" s="181"/>
      <c r="CK6" s="181"/>
      <c r="CL6" s="181"/>
      <c r="CM6" s="181"/>
      <c r="CN6" s="181"/>
      <c r="CO6" s="181"/>
      <c r="CP6" s="181"/>
      <c r="CQ6" s="181"/>
      <c r="CR6" s="181"/>
      <c r="CS6" s="181"/>
      <c r="CT6" s="181"/>
      <c r="CU6" s="181"/>
      <c r="CV6" s="181"/>
      <c r="CW6" s="181"/>
      <c r="CX6" s="181"/>
      <c r="CY6" s="181"/>
      <c r="CZ6" s="181"/>
      <c r="DA6" s="181"/>
    </row>
    <row r="7" spans="1:105" ht="15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</row>
    <row r="8" spans="1:105" ht="15" customHeight="1" x14ac:dyDescent="0.3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6"/>
      <c r="P8" s="178" t="s">
        <v>19</v>
      </c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6"/>
      <c r="CB8" s="178" t="s">
        <v>170</v>
      </c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</row>
    <row r="9" spans="1:105" ht="15" customHeight="1" x14ac:dyDescent="0.3">
      <c r="A9" s="181" t="s">
        <v>20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8"/>
      <c r="P9" s="181" t="s">
        <v>21</v>
      </c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181" t="s">
        <v>20</v>
      </c>
      <c r="BN9" s="181"/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8"/>
      <c r="CB9" s="181" t="s">
        <v>21</v>
      </c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1"/>
      <c r="CS9" s="181"/>
      <c r="CT9" s="181"/>
      <c r="CU9" s="181"/>
      <c r="CV9" s="181"/>
      <c r="CW9" s="181"/>
      <c r="CX9" s="181"/>
      <c r="CY9" s="181"/>
      <c r="CZ9" s="181"/>
      <c r="DA9" s="181"/>
    </row>
    <row r="10" spans="1:105" ht="15" customHeight="1" x14ac:dyDescent="0.3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05" ht="15" customHeight="1" x14ac:dyDescent="0.3">
      <c r="A11" s="185" t="s">
        <v>22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85" t="s">
        <v>22</v>
      </c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1"/>
      <c r="CY11" s="10"/>
      <c r="CZ11" s="10"/>
      <c r="DA11" s="10"/>
    </row>
    <row r="12" spans="1:105" ht="1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12"/>
      <c r="CY12" s="6"/>
      <c r="CZ12" s="6"/>
      <c r="DA12" s="6"/>
    </row>
    <row r="13" spans="1:105" ht="1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12"/>
      <c r="CY13" s="6"/>
      <c r="CZ13" s="6"/>
      <c r="DA13" s="6"/>
    </row>
    <row r="14" spans="1:105" ht="15.6" x14ac:dyDescent="0.3">
      <c r="A14" s="173" t="s">
        <v>23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</row>
    <row r="15" spans="1:105" ht="43.5" customHeight="1" x14ac:dyDescent="0.3">
      <c r="A15" s="182" t="s">
        <v>312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182"/>
      <c r="AW15" s="182"/>
      <c r="AX15" s="182"/>
      <c r="AY15" s="182"/>
      <c r="AZ15" s="182"/>
      <c r="BA15" s="182"/>
      <c r="BB15" s="182"/>
      <c r="BC15" s="182"/>
      <c r="BD15" s="182"/>
      <c r="BE15" s="182"/>
      <c r="BF15" s="182"/>
      <c r="BG15" s="182"/>
      <c r="BH15" s="182"/>
      <c r="BI15" s="182"/>
      <c r="BJ15" s="182"/>
      <c r="BK15" s="182"/>
      <c r="BL15" s="182"/>
      <c r="BM15" s="182"/>
      <c r="BN15" s="182"/>
      <c r="BO15" s="182"/>
      <c r="BP15" s="182"/>
      <c r="BQ15" s="182"/>
      <c r="BR15" s="182"/>
      <c r="BS15" s="182"/>
      <c r="BT15" s="182"/>
      <c r="BU15" s="182"/>
      <c r="BV15" s="182"/>
      <c r="BW15" s="182"/>
      <c r="BX15" s="182"/>
      <c r="BY15" s="182"/>
      <c r="BZ15" s="182"/>
      <c r="CA15" s="182"/>
      <c r="CB15" s="182"/>
      <c r="CC15" s="182"/>
      <c r="CD15" s="182"/>
      <c r="CE15" s="182"/>
      <c r="CF15" s="182"/>
      <c r="CG15" s="182"/>
      <c r="CH15" s="182"/>
      <c r="CI15" s="182"/>
      <c r="CJ15" s="182"/>
      <c r="CK15" s="182"/>
      <c r="CL15" s="182"/>
      <c r="CM15" s="182"/>
      <c r="CN15" s="182"/>
      <c r="CO15" s="182"/>
      <c r="CP15" s="182"/>
      <c r="CQ15" s="182"/>
      <c r="CR15" s="182"/>
      <c r="CS15" s="182"/>
      <c r="CT15" s="182"/>
      <c r="CU15" s="182"/>
      <c r="CV15" s="182"/>
      <c r="CW15" s="182"/>
      <c r="CX15" s="182"/>
      <c r="CY15" s="182"/>
      <c r="CZ15" s="182"/>
      <c r="DA15" s="182"/>
    </row>
    <row r="16" spans="1:105" ht="1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12"/>
      <c r="CY16" s="6"/>
      <c r="CZ16" s="6"/>
      <c r="DA16" s="6"/>
    </row>
    <row r="17" spans="1:105" ht="1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189" t="s">
        <v>24</v>
      </c>
      <c r="CM17" s="189"/>
      <c r="CN17" s="189"/>
      <c r="CO17" s="189"/>
      <c r="CP17" s="189"/>
      <c r="CQ17" s="189"/>
      <c r="CR17" s="189"/>
      <c r="CS17" s="189"/>
      <c r="CT17" s="189"/>
      <c r="CU17" s="189"/>
      <c r="CV17" s="189"/>
      <c r="CW17" s="189"/>
      <c r="CX17" s="189"/>
      <c r="CY17" s="189"/>
      <c r="CZ17" s="189"/>
      <c r="DA17" s="189"/>
    </row>
    <row r="18" spans="1:105" ht="1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190" t="s">
        <v>25</v>
      </c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6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</row>
    <row r="19" spans="1:105" ht="1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13"/>
      <c r="CA19" s="13"/>
      <c r="CB19" s="176" t="s">
        <v>26</v>
      </c>
      <c r="CC19" s="176"/>
      <c r="CD19" s="176"/>
      <c r="CE19" s="176"/>
      <c r="CF19" s="176"/>
      <c r="CG19" s="176"/>
      <c r="CH19" s="176"/>
      <c r="CI19" s="176"/>
      <c r="CJ19" s="176"/>
      <c r="CK19" s="6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</row>
    <row r="20" spans="1:105" ht="1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6"/>
      <c r="CL20" s="191" t="s">
        <v>314</v>
      </c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</row>
    <row r="21" spans="1:105" ht="1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 t="s">
        <v>27</v>
      </c>
      <c r="AI21" s="184" t="s">
        <v>171</v>
      </c>
      <c r="AJ21" s="184"/>
      <c r="AK21" s="184"/>
      <c r="AL21" s="184"/>
      <c r="AM21" s="15" t="s">
        <v>27</v>
      </c>
      <c r="AN21" s="6"/>
      <c r="AO21" s="6"/>
      <c r="AP21" s="184" t="s">
        <v>172</v>
      </c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6">
        <v>20</v>
      </c>
      <c r="BI21" s="186"/>
      <c r="BJ21" s="186"/>
      <c r="BK21" s="186"/>
      <c r="BL21" s="187" t="s">
        <v>313</v>
      </c>
      <c r="BM21" s="187"/>
      <c r="BN21" s="187"/>
      <c r="BO21" s="187"/>
      <c r="BP21" s="188" t="s">
        <v>28</v>
      </c>
      <c r="BQ21" s="188"/>
      <c r="BR21" s="188"/>
      <c r="BS21" s="188"/>
      <c r="BT21" s="188"/>
      <c r="BU21" s="188"/>
      <c r="BV21" s="6"/>
      <c r="BW21" s="6"/>
      <c r="BX21" s="6"/>
      <c r="BY21" s="6"/>
      <c r="BZ21" s="6"/>
      <c r="CA21" s="6"/>
      <c r="CB21" s="6"/>
      <c r="CC21" s="6"/>
      <c r="CD21" s="6"/>
      <c r="CE21" s="176" t="s">
        <v>29</v>
      </c>
      <c r="CF21" s="176"/>
      <c r="CG21" s="176"/>
      <c r="CH21" s="176"/>
      <c r="CI21" s="176"/>
      <c r="CJ21" s="176"/>
      <c r="CK21" s="192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</row>
    <row r="22" spans="1:105" ht="1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13"/>
      <c r="X22" s="16"/>
      <c r="Y22" s="16"/>
      <c r="Z22" s="16"/>
      <c r="AA22" s="16"/>
      <c r="AB22" s="6"/>
      <c r="AC22" s="6"/>
      <c r="AD22" s="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7"/>
      <c r="AX22" s="17"/>
      <c r="AY22" s="17"/>
      <c r="AZ22" s="17"/>
      <c r="BA22" s="17"/>
      <c r="BB22" s="17"/>
      <c r="BC22" s="17"/>
      <c r="BD22" s="17"/>
      <c r="BE22" s="18"/>
      <c r="BF22" s="18"/>
      <c r="BG22" s="18"/>
      <c r="BH22" s="18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13"/>
      <c r="CK22" s="6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</row>
    <row r="23" spans="1:105" x14ac:dyDescent="0.3">
      <c r="A23" s="209" t="s">
        <v>30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19"/>
      <c r="AH23" s="179" t="s">
        <v>205</v>
      </c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9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17"/>
      <c r="CK23" s="20"/>
      <c r="CL23" s="191" t="s">
        <v>173</v>
      </c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</row>
    <row r="24" spans="1:105" ht="65.25" customHeight="1" x14ac:dyDescent="0.3">
      <c r="A24" s="198"/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21"/>
      <c r="AH24" s="180"/>
      <c r="AI24" s="180"/>
      <c r="AJ24" s="180"/>
      <c r="AK24" s="180"/>
      <c r="AL24" s="180"/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21"/>
      <c r="BX24" s="22"/>
      <c r="BY24" s="22"/>
      <c r="BZ24" s="193" t="s">
        <v>31</v>
      </c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22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</row>
    <row r="25" spans="1:105" ht="15" customHeight="1" x14ac:dyDescent="0.3">
      <c r="A25" s="197" t="s">
        <v>32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207" t="s">
        <v>174</v>
      </c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4"/>
      <c r="CK25" s="23"/>
      <c r="CL25" s="201"/>
      <c r="CM25" s="201"/>
      <c r="CN25" s="201"/>
      <c r="CO25" s="201"/>
      <c r="CP25" s="201"/>
      <c r="CQ25" s="201"/>
      <c r="CR25" s="201"/>
      <c r="CS25" s="201"/>
      <c r="CT25" s="201"/>
      <c r="CU25" s="201"/>
      <c r="CV25" s="201"/>
      <c r="CW25" s="201"/>
      <c r="CX25" s="201"/>
      <c r="CY25" s="201"/>
      <c r="CZ25" s="201"/>
      <c r="DA25" s="201"/>
    </row>
    <row r="26" spans="1:105" ht="15" customHeight="1" x14ac:dyDescent="0.3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8"/>
      <c r="BM26" s="208"/>
      <c r="BN26" s="208"/>
      <c r="BO26" s="208"/>
      <c r="BP26" s="208"/>
      <c r="BQ26" s="208"/>
      <c r="BR26" s="208"/>
      <c r="BS26" s="208"/>
      <c r="BT26" s="208"/>
      <c r="BU26" s="208"/>
      <c r="BV26" s="208"/>
      <c r="BW26" s="208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5"/>
      <c r="CK26" s="22"/>
      <c r="CL26" s="201"/>
      <c r="CM26" s="201"/>
      <c r="CN26" s="201"/>
      <c r="CO26" s="201"/>
      <c r="CP26" s="201"/>
      <c r="CQ26" s="201"/>
      <c r="CR26" s="201"/>
      <c r="CS26" s="201"/>
      <c r="CT26" s="201"/>
      <c r="CU26" s="201"/>
      <c r="CV26" s="201"/>
      <c r="CW26" s="201"/>
      <c r="CX26" s="201"/>
      <c r="CY26" s="201"/>
      <c r="CZ26" s="201"/>
      <c r="DA26" s="201"/>
    </row>
    <row r="27" spans="1:105" ht="15" customHeight="1" x14ac:dyDescent="0.3">
      <c r="A27" s="197" t="s">
        <v>33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9" t="s">
        <v>175</v>
      </c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4"/>
      <c r="CK27" s="23"/>
      <c r="CL27" s="201"/>
      <c r="CM27" s="201"/>
      <c r="CN27" s="201"/>
      <c r="CO27" s="201"/>
      <c r="CP27" s="201"/>
      <c r="CQ27" s="201"/>
      <c r="CR27" s="201"/>
      <c r="CS27" s="201"/>
      <c r="CT27" s="201"/>
      <c r="CU27" s="201"/>
      <c r="CV27" s="201"/>
      <c r="CW27" s="201"/>
      <c r="CX27" s="201"/>
      <c r="CY27" s="201"/>
      <c r="CZ27" s="201"/>
      <c r="DA27" s="201"/>
    </row>
    <row r="28" spans="1:105" ht="15" customHeight="1" x14ac:dyDescent="0.3">
      <c r="A28" s="198"/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5"/>
      <c r="CK28" s="22"/>
      <c r="CL28" s="201"/>
      <c r="CM28" s="201"/>
      <c r="CN28" s="201"/>
      <c r="CO28" s="201"/>
      <c r="CP28" s="201"/>
      <c r="CQ28" s="201"/>
      <c r="CR28" s="201"/>
      <c r="CS28" s="201"/>
      <c r="CT28" s="201"/>
      <c r="CU28" s="201"/>
      <c r="CV28" s="201"/>
      <c r="CW28" s="201"/>
      <c r="CX28" s="201"/>
      <c r="CY28" s="201"/>
      <c r="CZ28" s="201"/>
      <c r="DA28" s="201"/>
    </row>
    <row r="29" spans="1:105" ht="15" customHeight="1" x14ac:dyDescent="0.3">
      <c r="A29" s="202" t="s">
        <v>34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7"/>
      <c r="BY29" s="27"/>
      <c r="BZ29" s="203" t="s">
        <v>35</v>
      </c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7"/>
      <c r="CL29" s="204" t="s">
        <v>36</v>
      </c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6"/>
    </row>
    <row r="30" spans="1:105" ht="15" customHeight="1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8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</row>
    <row r="31" spans="1:105" ht="15" customHeight="1" x14ac:dyDescent="0.3">
      <c r="A31" s="194" t="s">
        <v>37</v>
      </c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5" t="s">
        <v>38</v>
      </c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</row>
    <row r="32" spans="1:105" ht="15" customHeight="1" x14ac:dyDescent="0.3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</row>
    <row r="33" spans="1:105" ht="15" customHeight="1" x14ac:dyDescent="0.3">
      <c r="A33" s="19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</row>
    <row r="34" spans="1:105" ht="15" customHeight="1" x14ac:dyDescent="0.3">
      <c r="A34" s="194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</row>
    <row r="35" spans="1:105" ht="1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12"/>
      <c r="CY35" s="6"/>
      <c r="CZ35" s="6"/>
      <c r="DA35" s="6"/>
    </row>
    <row r="36" spans="1:105" ht="59.25" customHeight="1" x14ac:dyDescent="0.3">
      <c r="A36" s="194" t="s">
        <v>39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6" t="s">
        <v>315</v>
      </c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6"/>
    </row>
    <row r="37" spans="1:105" ht="15" customHeight="1" x14ac:dyDescent="0.3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6"/>
      <c r="CY37" s="6"/>
      <c r="CZ37" s="6"/>
      <c r="DA37" s="6"/>
    </row>
    <row r="38" spans="1:105" x14ac:dyDescent="0.3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6"/>
      <c r="CY38" s="6"/>
      <c r="CZ38" s="6"/>
      <c r="DA38" s="6"/>
    </row>
    <row r="39" spans="1:105" ht="15" customHeight="1" x14ac:dyDescent="0.3">
      <c r="A39" s="6"/>
      <c r="B39" s="6"/>
      <c r="C39" s="32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12"/>
      <c r="CY39" s="6"/>
      <c r="CZ39" s="6"/>
      <c r="DA39" s="6"/>
    </row>
  </sheetData>
  <mergeCells count="50">
    <mergeCell ref="CL23:DA24"/>
    <mergeCell ref="BZ24:CJ24"/>
    <mergeCell ref="A31:AC34"/>
    <mergeCell ref="AD31:DA34"/>
    <mergeCell ref="A36:AP36"/>
    <mergeCell ref="AQ36:CZ36"/>
    <mergeCell ref="A27:AG28"/>
    <mergeCell ref="AH27:BW28"/>
    <mergeCell ref="CL27:DA28"/>
    <mergeCell ref="A29:AR29"/>
    <mergeCell ref="BZ29:CJ29"/>
    <mergeCell ref="CL29:DA29"/>
    <mergeCell ref="A25:AG26"/>
    <mergeCell ref="AH25:BW26"/>
    <mergeCell ref="CL25:DA26"/>
    <mergeCell ref="A23:AF24"/>
    <mergeCell ref="CL17:DA17"/>
    <mergeCell ref="BZ18:CJ18"/>
    <mergeCell ref="CL18:DA19"/>
    <mergeCell ref="CB19:CJ19"/>
    <mergeCell ref="CL20:DA22"/>
    <mergeCell ref="CE21:CK21"/>
    <mergeCell ref="AI21:AL21"/>
    <mergeCell ref="AP21:BG21"/>
    <mergeCell ref="BH21:BK21"/>
    <mergeCell ref="BL21:BO21"/>
    <mergeCell ref="BP21:BU21"/>
    <mergeCell ref="AH23:BV24"/>
    <mergeCell ref="A6:AO6"/>
    <mergeCell ref="BM6:DA6"/>
    <mergeCell ref="A15:DA15"/>
    <mergeCell ref="A8:N8"/>
    <mergeCell ref="P8:AO8"/>
    <mergeCell ref="BM8:BZ8"/>
    <mergeCell ref="CB8:DA8"/>
    <mergeCell ref="A9:N9"/>
    <mergeCell ref="P9:AO9"/>
    <mergeCell ref="BM9:BZ9"/>
    <mergeCell ref="CB9:DA9"/>
    <mergeCell ref="A10:X10"/>
    <mergeCell ref="BM10:CJ10"/>
    <mergeCell ref="A11:X11"/>
    <mergeCell ref="BM11:CJ11"/>
    <mergeCell ref="A14:DA14"/>
    <mergeCell ref="AS2:DA2"/>
    <mergeCell ref="AS1:DA1"/>
    <mergeCell ref="A3:AO3"/>
    <mergeCell ref="BM3:DA3"/>
    <mergeCell ref="A5:AO5"/>
    <mergeCell ref="BM5:DA5"/>
  </mergeCells>
  <pageMargins left="0.70866141732283472" right="0.5118110236220472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F78"/>
  <sheetViews>
    <sheetView tabSelected="1" view="pageBreakPreview" topLeftCell="A62" zoomScaleNormal="100" zoomScaleSheetLayoutView="100" workbookViewId="0">
      <selection activeCell="C74" sqref="C74"/>
    </sheetView>
  </sheetViews>
  <sheetFormatPr defaultRowHeight="13.8" x14ac:dyDescent="0.25"/>
  <cols>
    <col min="1" max="1" width="5.109375" customWidth="1"/>
    <col min="2" max="2" width="46" customWidth="1"/>
    <col min="3" max="3" width="23.33203125" customWidth="1"/>
    <col min="4" max="4" width="17" customWidth="1"/>
    <col min="5" max="5" width="12.44140625" customWidth="1"/>
    <col min="6" max="6" width="16" customWidth="1"/>
  </cols>
  <sheetData>
    <row r="1" spans="1:6" s="34" customFormat="1" ht="22.8" x14ac:dyDescent="0.4">
      <c r="A1" s="235" t="s">
        <v>0</v>
      </c>
      <c r="B1" s="235"/>
      <c r="C1" s="235"/>
      <c r="D1" s="235"/>
      <c r="E1" s="235"/>
      <c r="F1" s="235"/>
    </row>
    <row r="2" spans="1:6" ht="6" customHeight="1" x14ac:dyDescent="0.25"/>
    <row r="3" spans="1:6" ht="81" customHeight="1" x14ac:dyDescent="0.25">
      <c r="A3" s="236" t="s">
        <v>13</v>
      </c>
      <c r="B3" s="236"/>
      <c r="C3" s="236"/>
      <c r="D3" s="236"/>
      <c r="E3" s="236"/>
      <c r="F3" s="236"/>
    </row>
    <row r="4" spans="1:6" ht="27.6" x14ac:dyDescent="0.25">
      <c r="A4" s="3" t="s">
        <v>1</v>
      </c>
      <c r="B4" s="3" t="s">
        <v>40</v>
      </c>
      <c r="C4" s="214" t="s">
        <v>41</v>
      </c>
      <c r="D4" s="214"/>
      <c r="E4" s="214"/>
      <c r="F4" s="214"/>
    </row>
    <row r="5" spans="1:6" x14ac:dyDescent="0.25">
      <c r="A5" s="2">
        <v>1</v>
      </c>
      <c r="B5" s="2">
        <v>2</v>
      </c>
      <c r="C5" s="215">
        <v>3</v>
      </c>
      <c r="D5" s="215"/>
      <c r="E5" s="215"/>
      <c r="F5" s="215"/>
    </row>
    <row r="6" spans="1:6" s="56" customFormat="1" ht="111" customHeight="1" x14ac:dyDescent="0.25">
      <c r="A6" s="58" t="s">
        <v>145</v>
      </c>
      <c r="B6" s="70" t="s">
        <v>301</v>
      </c>
      <c r="C6" s="228" t="s">
        <v>303</v>
      </c>
      <c r="D6" s="229"/>
      <c r="E6" s="229"/>
      <c r="F6" s="230"/>
    </row>
    <row r="7" spans="1:6" s="56" customFormat="1" ht="146.25" customHeight="1" x14ac:dyDescent="0.25">
      <c r="A7" s="58" t="s">
        <v>147</v>
      </c>
      <c r="B7" s="70" t="s">
        <v>413</v>
      </c>
      <c r="C7" s="228" t="s">
        <v>407</v>
      </c>
      <c r="D7" s="229"/>
      <c r="E7" s="229"/>
      <c r="F7" s="230"/>
    </row>
    <row r="8" spans="1:6" s="171" customFormat="1" ht="146.25" customHeight="1" x14ac:dyDescent="0.25">
      <c r="A8" s="58" t="s">
        <v>157</v>
      </c>
      <c r="B8" s="70" t="s">
        <v>414</v>
      </c>
      <c r="C8" s="228" t="s">
        <v>408</v>
      </c>
      <c r="D8" s="233"/>
      <c r="E8" s="233"/>
      <c r="F8" s="234"/>
    </row>
    <row r="9" spans="1:6" s="56" customFormat="1" ht="112.5" customHeight="1" x14ac:dyDescent="0.25">
      <c r="A9" s="58" t="s">
        <v>158</v>
      </c>
      <c r="B9" s="70" t="s">
        <v>302</v>
      </c>
      <c r="C9" s="228" t="s">
        <v>304</v>
      </c>
      <c r="D9" s="229"/>
      <c r="E9" s="229"/>
      <c r="F9" s="230"/>
    </row>
    <row r="10" spans="1:6" s="171" customFormat="1" ht="112.5" customHeight="1" x14ac:dyDescent="0.25">
      <c r="A10" s="58"/>
      <c r="B10" s="70"/>
      <c r="C10" s="228" t="s">
        <v>155</v>
      </c>
      <c r="D10" s="233"/>
      <c r="E10" s="233"/>
      <c r="F10" s="234"/>
    </row>
    <row r="11" spans="1:6" s="171" customFormat="1" ht="112.5" customHeight="1" x14ac:dyDescent="0.25">
      <c r="A11" s="58"/>
      <c r="B11" s="70"/>
      <c r="C11" s="228" t="s">
        <v>409</v>
      </c>
      <c r="D11" s="233"/>
      <c r="E11" s="233"/>
      <c r="F11" s="234"/>
    </row>
    <row r="12" spans="1:6" s="171" customFormat="1" ht="112.5" customHeight="1" x14ac:dyDescent="0.25">
      <c r="A12" s="58"/>
      <c r="B12" s="70"/>
      <c r="C12" s="228" t="s">
        <v>410</v>
      </c>
      <c r="D12" s="233"/>
      <c r="E12" s="233"/>
      <c r="F12" s="234"/>
    </row>
    <row r="13" spans="1:6" s="171" customFormat="1" ht="127.8" customHeight="1" x14ac:dyDescent="0.25">
      <c r="A13" s="58"/>
      <c r="B13" s="70"/>
      <c r="C13" s="228" t="s">
        <v>416</v>
      </c>
      <c r="D13" s="233"/>
      <c r="E13" s="233"/>
      <c r="F13" s="234"/>
    </row>
    <row r="14" spans="1:6" s="171" customFormat="1" ht="36" customHeight="1" x14ac:dyDescent="0.25">
      <c r="A14" s="58"/>
      <c r="B14" s="70"/>
      <c r="C14" s="228" t="s">
        <v>415</v>
      </c>
      <c r="D14" s="233"/>
      <c r="E14" s="233"/>
      <c r="F14" s="234"/>
    </row>
    <row r="15" spans="1:6" s="171" customFormat="1" ht="36" customHeight="1" x14ac:dyDescent="0.25">
      <c r="A15" s="58"/>
      <c r="B15" s="70"/>
      <c r="C15" s="228" t="s">
        <v>417</v>
      </c>
      <c r="D15" s="233"/>
      <c r="E15" s="233"/>
      <c r="F15" s="234"/>
    </row>
    <row r="16" spans="1:6" s="171" customFormat="1" ht="43.8" customHeight="1" x14ac:dyDescent="0.25">
      <c r="A16" s="58"/>
      <c r="B16" s="70"/>
      <c r="C16" s="228" t="s">
        <v>418</v>
      </c>
      <c r="D16" s="233"/>
      <c r="E16" s="233"/>
      <c r="F16" s="234"/>
    </row>
    <row r="17" spans="1:6" s="56" customFormat="1" ht="120.75" customHeight="1" x14ac:dyDescent="0.25">
      <c r="C17" s="228" t="s">
        <v>156</v>
      </c>
      <c r="D17" s="229"/>
      <c r="E17" s="229"/>
      <c r="F17" s="230"/>
    </row>
    <row r="18" spans="1:6" s="56" customFormat="1" ht="22.5" customHeight="1" x14ac:dyDescent="0.25">
      <c r="A18" s="58"/>
      <c r="B18" s="63"/>
      <c r="C18" s="228" t="s">
        <v>154</v>
      </c>
      <c r="D18" s="229"/>
      <c r="E18" s="229"/>
      <c r="F18" s="230"/>
    </row>
    <row r="19" spans="1:6" s="56" customFormat="1" ht="47.25" customHeight="1" x14ac:dyDescent="0.25">
      <c r="A19" s="58"/>
      <c r="B19" s="63"/>
      <c r="C19" s="228" t="s">
        <v>305</v>
      </c>
      <c r="D19" s="229"/>
      <c r="E19" s="229"/>
      <c r="F19" s="230"/>
    </row>
    <row r="20" spans="1:6" s="171" customFormat="1" ht="87.6" customHeight="1" x14ac:dyDescent="0.25">
      <c r="A20" s="338"/>
      <c r="B20" s="172"/>
      <c r="C20" s="229" t="s">
        <v>411</v>
      </c>
      <c r="D20" s="233"/>
      <c r="E20" s="233"/>
      <c r="F20" s="233"/>
    </row>
    <row r="21" spans="1:6" s="171" customFormat="1" ht="87.6" customHeight="1" x14ac:dyDescent="0.25">
      <c r="A21" s="338"/>
      <c r="B21" s="172"/>
      <c r="C21" s="229" t="s">
        <v>412</v>
      </c>
      <c r="D21" s="233"/>
      <c r="E21" s="233"/>
      <c r="F21" s="233"/>
    </row>
    <row r="22" spans="1:6" ht="63.75" customHeight="1" x14ac:dyDescent="0.25">
      <c r="A22" s="337" t="s">
        <v>14</v>
      </c>
      <c r="B22" s="337"/>
      <c r="C22" s="337"/>
      <c r="D22" s="337"/>
      <c r="E22" s="337"/>
      <c r="F22" s="337"/>
    </row>
    <row r="23" spans="1:6" ht="55.2" x14ac:dyDescent="0.25">
      <c r="A23" s="3" t="s">
        <v>1</v>
      </c>
      <c r="B23" s="3" t="s">
        <v>42</v>
      </c>
      <c r="C23" s="214" t="s">
        <v>43</v>
      </c>
      <c r="D23" s="214"/>
      <c r="E23" s="214"/>
      <c r="F23" s="214"/>
    </row>
    <row r="24" spans="1:6" x14ac:dyDescent="0.25">
      <c r="A24" s="2">
        <v>1</v>
      </c>
      <c r="B24" s="2">
        <v>2</v>
      </c>
      <c r="C24" s="215">
        <v>3</v>
      </c>
      <c r="D24" s="215"/>
      <c r="E24" s="215"/>
      <c r="F24" s="215"/>
    </row>
    <row r="25" spans="1:6" ht="60.75" customHeight="1" x14ac:dyDescent="0.25">
      <c r="A25" s="58" t="s">
        <v>145</v>
      </c>
      <c r="B25" s="60" t="s">
        <v>200</v>
      </c>
      <c r="C25" s="231" t="s">
        <v>163</v>
      </c>
      <c r="D25" s="232"/>
      <c r="E25" s="232"/>
      <c r="F25" s="220"/>
    </row>
    <row r="26" spans="1:6" ht="48" customHeight="1" x14ac:dyDescent="0.25">
      <c r="A26" s="58" t="s">
        <v>147</v>
      </c>
      <c r="B26" s="60" t="s">
        <v>199</v>
      </c>
      <c r="C26" s="210" t="s">
        <v>198</v>
      </c>
      <c r="D26" s="211"/>
      <c r="E26" s="211"/>
      <c r="F26" s="211"/>
    </row>
    <row r="27" spans="1:6" ht="39" customHeight="1" x14ac:dyDescent="0.25">
      <c r="A27" s="58" t="s">
        <v>157</v>
      </c>
      <c r="B27" s="57" t="s">
        <v>197</v>
      </c>
      <c r="C27" s="216" t="s">
        <v>165</v>
      </c>
      <c r="D27" s="217"/>
      <c r="E27" s="217"/>
      <c r="F27" s="218"/>
    </row>
    <row r="28" spans="1:6" ht="96.6" x14ac:dyDescent="0.25">
      <c r="A28" s="58" t="s">
        <v>158</v>
      </c>
      <c r="B28" s="57" t="s">
        <v>162</v>
      </c>
      <c r="C28" s="210" t="s">
        <v>163</v>
      </c>
      <c r="D28" s="211"/>
      <c r="E28" s="211"/>
      <c r="F28" s="211"/>
    </row>
    <row r="30" spans="1:6" ht="73.5" customHeight="1" x14ac:dyDescent="0.25">
      <c r="A30" s="221" t="s">
        <v>131</v>
      </c>
      <c r="B30" s="221"/>
      <c r="C30" s="221"/>
      <c r="D30" s="221"/>
      <c r="E30" s="221"/>
      <c r="F30" s="221"/>
    </row>
    <row r="31" spans="1:6" ht="27.6" x14ac:dyDescent="0.25">
      <c r="A31" s="3" t="s">
        <v>1</v>
      </c>
      <c r="B31" s="3" t="s">
        <v>44</v>
      </c>
      <c r="C31" s="3" t="s">
        <v>3</v>
      </c>
      <c r="D31" s="3" t="s">
        <v>4</v>
      </c>
      <c r="E31" s="214" t="s">
        <v>45</v>
      </c>
      <c r="F31" s="214"/>
    </row>
    <row r="32" spans="1:6" x14ac:dyDescent="0.25">
      <c r="A32" s="2">
        <v>1</v>
      </c>
      <c r="B32" s="2">
        <v>2</v>
      </c>
      <c r="C32" s="2">
        <v>3</v>
      </c>
      <c r="D32" s="2">
        <v>4</v>
      </c>
      <c r="E32" s="215">
        <v>5</v>
      </c>
      <c r="F32" s="215"/>
    </row>
    <row r="33" spans="1:6" ht="45.75" customHeight="1" x14ac:dyDescent="0.25">
      <c r="A33" s="58" t="s">
        <v>145</v>
      </c>
      <c r="B33" s="59" t="s">
        <v>146</v>
      </c>
      <c r="C33" s="61">
        <v>35667</v>
      </c>
      <c r="D33" s="62">
        <v>1026102908468</v>
      </c>
      <c r="E33" s="212" t="s">
        <v>149</v>
      </c>
      <c r="F33" s="212"/>
    </row>
    <row r="34" spans="1:6" ht="27.6" x14ac:dyDescent="0.25">
      <c r="A34" s="58" t="s">
        <v>147</v>
      </c>
      <c r="B34" s="39" t="s">
        <v>151</v>
      </c>
      <c r="C34" s="61">
        <v>42079</v>
      </c>
      <c r="D34" s="55">
        <v>4478</v>
      </c>
      <c r="E34" s="212" t="s">
        <v>149</v>
      </c>
      <c r="F34" s="212"/>
    </row>
    <row r="35" spans="1:6" x14ac:dyDescent="0.25">
      <c r="A35" s="58" t="s">
        <v>148</v>
      </c>
      <c r="B35" s="39" t="s">
        <v>150</v>
      </c>
      <c r="C35" s="61">
        <v>43151</v>
      </c>
      <c r="D35" s="55">
        <v>3195</v>
      </c>
      <c r="E35" s="212" t="s">
        <v>152</v>
      </c>
      <c r="F35" s="212"/>
    </row>
    <row r="36" spans="1:6" x14ac:dyDescent="0.25">
      <c r="A36" s="58" t="s">
        <v>158</v>
      </c>
      <c r="B36" s="1" t="s">
        <v>176</v>
      </c>
      <c r="C36" s="65">
        <v>41976</v>
      </c>
      <c r="D36" s="73"/>
      <c r="E36" s="219"/>
      <c r="F36" s="220"/>
    </row>
    <row r="37" spans="1:6" ht="28.5" customHeight="1" x14ac:dyDescent="0.25">
      <c r="A37" s="64" t="s">
        <v>159</v>
      </c>
      <c r="B37" s="4" t="s">
        <v>306</v>
      </c>
      <c r="C37" s="61">
        <v>43348</v>
      </c>
      <c r="D37" s="72"/>
      <c r="E37" s="215"/>
      <c r="F37" s="215"/>
    </row>
    <row r="38" spans="1:6" ht="64.5" customHeight="1" x14ac:dyDescent="0.25">
      <c r="A38" s="337" t="s">
        <v>316</v>
      </c>
      <c r="B38" s="337"/>
      <c r="C38" s="337"/>
      <c r="D38" s="337"/>
      <c r="E38" s="337"/>
      <c r="F38" s="337"/>
    </row>
    <row r="39" spans="1:6" ht="108.6" customHeight="1" x14ac:dyDescent="0.25">
      <c r="A39" s="119" t="s">
        <v>1</v>
      </c>
      <c r="B39" s="119" t="s">
        <v>5</v>
      </c>
      <c r="C39" s="119" t="s">
        <v>6</v>
      </c>
      <c r="D39" s="119" t="s">
        <v>341</v>
      </c>
      <c r="E39" s="237" t="s">
        <v>342</v>
      </c>
      <c r="F39" s="237"/>
    </row>
    <row r="40" spans="1:6" ht="14.25" customHeight="1" x14ac:dyDescent="0.25">
      <c r="A40" s="102">
        <v>1</v>
      </c>
      <c r="B40" s="103">
        <v>2</v>
      </c>
      <c r="C40" s="103">
        <v>3</v>
      </c>
      <c r="D40" s="103">
        <v>4</v>
      </c>
      <c r="E40" s="216">
        <v>5</v>
      </c>
      <c r="F40" s="218"/>
    </row>
    <row r="41" spans="1:6" ht="18.600000000000001" customHeight="1" x14ac:dyDescent="0.25">
      <c r="A41" s="106"/>
      <c r="B41" s="107" t="s">
        <v>317</v>
      </c>
      <c r="C41" s="161">
        <v>92498743.959999993</v>
      </c>
      <c r="D41" s="161">
        <v>271.3</v>
      </c>
      <c r="E41" s="225">
        <v>28412.2</v>
      </c>
      <c r="F41" s="226"/>
    </row>
    <row r="42" spans="1:6" ht="14.25" customHeight="1" x14ac:dyDescent="0.25">
      <c r="A42" s="222" t="s">
        <v>12</v>
      </c>
      <c r="B42" s="223"/>
      <c r="C42" s="223"/>
      <c r="D42" s="223"/>
      <c r="E42" s="223"/>
      <c r="F42" s="224"/>
    </row>
    <row r="43" spans="1:6" ht="18.600000000000001" customHeight="1" x14ac:dyDescent="0.25">
      <c r="A43" s="102" t="s">
        <v>145</v>
      </c>
      <c r="B43" s="109" t="s">
        <v>318</v>
      </c>
      <c r="C43" s="161">
        <v>1721770.04</v>
      </c>
      <c r="D43" s="161">
        <v>1</v>
      </c>
      <c r="E43" s="225">
        <v>143408.84</v>
      </c>
      <c r="F43" s="226"/>
    </row>
    <row r="44" spans="1:6" ht="33" customHeight="1" x14ac:dyDescent="0.25">
      <c r="A44" s="102" t="s">
        <v>147</v>
      </c>
      <c r="B44" s="109" t="s">
        <v>319</v>
      </c>
      <c r="C44" s="161">
        <v>13509488.199999999</v>
      </c>
      <c r="D44" s="161">
        <v>16.899999999999999</v>
      </c>
      <c r="E44" s="225">
        <v>66614.83</v>
      </c>
      <c r="F44" s="226"/>
    </row>
    <row r="45" spans="1:6" ht="19.2" customHeight="1" x14ac:dyDescent="0.25">
      <c r="A45" s="102" t="s">
        <v>157</v>
      </c>
      <c r="B45" s="109" t="s">
        <v>320</v>
      </c>
      <c r="C45" s="161">
        <v>56823302.270000003</v>
      </c>
      <c r="D45" s="161">
        <v>162.80000000000001</v>
      </c>
      <c r="E45" s="225">
        <v>29086.46</v>
      </c>
      <c r="F45" s="226"/>
    </row>
    <row r="46" spans="1:6" ht="13.2" customHeight="1" x14ac:dyDescent="0.25">
      <c r="A46" s="102"/>
      <c r="B46" s="110" t="s">
        <v>321</v>
      </c>
      <c r="C46" s="161"/>
      <c r="D46" s="161"/>
      <c r="E46" s="225"/>
      <c r="F46" s="226"/>
    </row>
    <row r="47" spans="1:6" ht="15.6" customHeight="1" x14ac:dyDescent="0.25">
      <c r="A47" s="102" t="s">
        <v>322</v>
      </c>
      <c r="B47" s="109" t="s">
        <v>323</v>
      </c>
      <c r="C47" s="161"/>
      <c r="D47" s="161"/>
      <c r="E47" s="225"/>
      <c r="F47" s="226"/>
    </row>
    <row r="48" spans="1:6" s="100" customFormat="1" ht="16.95" customHeight="1" x14ac:dyDescent="0.25">
      <c r="A48" s="102" t="s">
        <v>324</v>
      </c>
      <c r="B48" s="109" t="s">
        <v>325</v>
      </c>
      <c r="C48" s="161"/>
      <c r="D48" s="161"/>
      <c r="E48" s="225"/>
      <c r="F48" s="226"/>
    </row>
    <row r="49" spans="1:6" ht="14.25" customHeight="1" x14ac:dyDescent="0.25">
      <c r="A49" s="102" t="s">
        <v>326</v>
      </c>
      <c r="B49" s="109" t="s">
        <v>327</v>
      </c>
      <c r="C49" s="161">
        <v>45749325.240000002</v>
      </c>
      <c r="D49" s="161">
        <v>136.30000000000001</v>
      </c>
      <c r="E49" s="227">
        <v>27970.97</v>
      </c>
      <c r="F49" s="227"/>
    </row>
    <row r="50" spans="1:6" s="100" customFormat="1" ht="14.25" customHeight="1" x14ac:dyDescent="0.25">
      <c r="A50" s="118" t="s">
        <v>328</v>
      </c>
      <c r="B50" s="109" t="s">
        <v>329</v>
      </c>
      <c r="D50" s="161"/>
      <c r="E50" s="227"/>
      <c r="F50" s="227"/>
    </row>
    <row r="51" spans="1:6" s="100" customFormat="1" ht="14.25" customHeight="1" x14ac:dyDescent="0.25">
      <c r="A51" s="118" t="s">
        <v>330</v>
      </c>
      <c r="B51" s="109" t="s">
        <v>331</v>
      </c>
      <c r="C51" s="161"/>
      <c r="D51" s="161"/>
      <c r="E51" s="227"/>
      <c r="F51" s="227"/>
    </row>
    <row r="52" spans="1:6" s="100" customFormat="1" ht="14.25" customHeight="1" x14ac:dyDescent="0.25">
      <c r="A52" s="111" t="s">
        <v>159</v>
      </c>
      <c r="B52" s="113" t="s">
        <v>332</v>
      </c>
      <c r="C52" s="162"/>
      <c r="D52" s="159"/>
      <c r="E52" s="227"/>
      <c r="F52" s="227"/>
    </row>
    <row r="53" spans="1:6" s="100" customFormat="1" ht="14.25" customHeight="1" x14ac:dyDescent="0.25">
      <c r="A53" s="111"/>
      <c r="B53" s="112" t="s">
        <v>321</v>
      </c>
      <c r="C53" s="162"/>
      <c r="D53" s="159"/>
      <c r="E53" s="227"/>
      <c r="F53" s="227"/>
    </row>
    <row r="54" spans="1:6" s="100" customFormat="1" ht="14.25" customHeight="1" x14ac:dyDescent="0.25">
      <c r="A54" s="111" t="s">
        <v>333</v>
      </c>
      <c r="B54" s="114" t="s">
        <v>334</v>
      </c>
      <c r="C54" s="162"/>
      <c r="D54" s="159"/>
      <c r="E54" s="227"/>
      <c r="F54" s="227"/>
    </row>
    <row r="55" spans="1:6" s="100" customFormat="1" ht="14.25" customHeight="1" x14ac:dyDescent="0.25">
      <c r="A55" s="117" t="s">
        <v>335</v>
      </c>
      <c r="B55" s="115" t="s">
        <v>336</v>
      </c>
      <c r="C55" s="162"/>
      <c r="D55" s="159"/>
      <c r="E55" s="227"/>
      <c r="F55" s="227"/>
    </row>
    <row r="56" spans="1:6" s="100" customFormat="1" ht="14.25" customHeight="1" x14ac:dyDescent="0.25">
      <c r="A56" s="111" t="s">
        <v>337</v>
      </c>
      <c r="B56" s="115" t="s">
        <v>338</v>
      </c>
      <c r="C56" s="162"/>
      <c r="D56" s="159"/>
      <c r="E56" s="227"/>
      <c r="F56" s="227"/>
    </row>
    <row r="57" spans="1:6" s="100" customFormat="1" ht="14.25" customHeight="1" x14ac:dyDescent="0.25">
      <c r="A57" s="111" t="s">
        <v>160</v>
      </c>
      <c r="B57" s="115" t="s">
        <v>339</v>
      </c>
      <c r="C57" s="162">
        <v>1245995</v>
      </c>
      <c r="D57" s="162">
        <v>5.5</v>
      </c>
      <c r="E57" s="227">
        <v>18878.71</v>
      </c>
      <c r="F57" s="227"/>
    </row>
    <row r="58" spans="1:6" s="100" customFormat="1" ht="14.25" customHeight="1" x14ac:dyDescent="0.25">
      <c r="A58" s="111" t="s">
        <v>161</v>
      </c>
      <c r="B58" s="116" t="s">
        <v>340</v>
      </c>
      <c r="C58" s="162">
        <v>19198188.449999999</v>
      </c>
      <c r="D58" s="162">
        <v>85.1</v>
      </c>
      <c r="E58" s="227">
        <v>18799.64</v>
      </c>
      <c r="F58" s="227"/>
    </row>
    <row r="59" spans="1:6" ht="68.25" customHeight="1" x14ac:dyDescent="0.25">
      <c r="A59" s="337" t="s">
        <v>132</v>
      </c>
      <c r="B59" s="337"/>
      <c r="C59" s="337"/>
      <c r="D59" s="337"/>
      <c r="E59" s="337"/>
      <c r="F59" s="337"/>
    </row>
    <row r="60" spans="1:6" ht="60.75" customHeight="1" x14ac:dyDescent="0.25">
      <c r="A60" s="103" t="s">
        <v>1</v>
      </c>
      <c r="B60" s="103" t="s">
        <v>7</v>
      </c>
      <c r="C60" s="103" t="s">
        <v>8</v>
      </c>
      <c r="D60" s="103" t="s">
        <v>9</v>
      </c>
      <c r="E60" s="103" t="s">
        <v>10</v>
      </c>
      <c r="F60" s="103" t="s">
        <v>11</v>
      </c>
    </row>
    <row r="61" spans="1:6" x14ac:dyDescent="0.25">
      <c r="A61" s="102">
        <v>1</v>
      </c>
      <c r="B61" s="102">
        <v>2</v>
      </c>
      <c r="C61" s="102">
        <v>3</v>
      </c>
      <c r="D61" s="102">
        <v>4</v>
      </c>
      <c r="E61" s="102">
        <v>5</v>
      </c>
      <c r="F61" s="102">
        <v>6</v>
      </c>
    </row>
    <row r="62" spans="1:6" s="36" customFormat="1" ht="16.2" customHeight="1" x14ac:dyDescent="0.25">
      <c r="A62" s="106">
        <v>1</v>
      </c>
      <c r="B62" s="107" t="s">
        <v>317</v>
      </c>
      <c r="C62" s="108"/>
      <c r="D62" s="108">
        <v>592.42999999999995</v>
      </c>
      <c r="E62" s="108">
        <v>632.41999999999996</v>
      </c>
      <c r="F62" s="108"/>
    </row>
    <row r="63" spans="1:6" ht="16.5" customHeight="1" x14ac:dyDescent="0.25">
      <c r="A63" s="222" t="s">
        <v>12</v>
      </c>
      <c r="B63" s="223"/>
      <c r="C63" s="223"/>
      <c r="D63" s="223"/>
      <c r="E63" s="223"/>
      <c r="F63" s="224"/>
    </row>
    <row r="64" spans="1:6" ht="42.6" customHeight="1" x14ac:dyDescent="0.25">
      <c r="A64" s="105" t="s">
        <v>145</v>
      </c>
      <c r="B64" s="104" t="s">
        <v>343</v>
      </c>
      <c r="C64" s="101"/>
      <c r="D64" s="159">
        <v>27.8</v>
      </c>
      <c r="E64" s="159">
        <v>27.8</v>
      </c>
      <c r="F64" s="101"/>
    </row>
    <row r="65" spans="1:6" ht="16.2" customHeight="1" x14ac:dyDescent="0.25">
      <c r="A65" s="105"/>
      <c r="B65" s="110" t="s">
        <v>321</v>
      </c>
      <c r="C65" s="101"/>
      <c r="D65" s="101"/>
      <c r="E65" s="101"/>
      <c r="F65" s="101"/>
    </row>
    <row r="66" spans="1:6" ht="16.2" customHeight="1" x14ac:dyDescent="0.25">
      <c r="A66" s="102" t="s">
        <v>344</v>
      </c>
      <c r="B66" s="101" t="s">
        <v>345</v>
      </c>
      <c r="C66" s="101"/>
      <c r="D66" s="159">
        <v>1</v>
      </c>
      <c r="E66" s="159">
        <v>1</v>
      </c>
      <c r="F66" s="101"/>
    </row>
    <row r="67" spans="1:6" ht="55.2" customHeight="1" x14ac:dyDescent="0.25">
      <c r="A67" s="105" t="s">
        <v>147</v>
      </c>
      <c r="B67" s="101" t="s">
        <v>320</v>
      </c>
      <c r="C67" s="339" t="s">
        <v>419</v>
      </c>
      <c r="D67" s="101">
        <v>419.08</v>
      </c>
      <c r="E67" s="101">
        <v>459.07</v>
      </c>
      <c r="F67" s="160" t="s">
        <v>388</v>
      </c>
    </row>
    <row r="68" spans="1:6" ht="16.95" customHeight="1" x14ac:dyDescent="0.25">
      <c r="A68" s="105"/>
      <c r="B68" s="110" t="s">
        <v>321</v>
      </c>
      <c r="C68" s="101"/>
      <c r="D68" s="101"/>
      <c r="E68" s="101"/>
      <c r="F68" s="101"/>
    </row>
    <row r="69" spans="1:6" ht="17.399999999999999" customHeight="1" x14ac:dyDescent="0.25">
      <c r="A69" s="102" t="s">
        <v>346</v>
      </c>
      <c r="B69" s="101" t="s">
        <v>323</v>
      </c>
      <c r="C69" s="101"/>
      <c r="D69" s="101"/>
      <c r="E69" s="101"/>
      <c r="F69" s="101"/>
    </row>
    <row r="70" spans="1:6" ht="19.2" customHeight="1" x14ac:dyDescent="0.25">
      <c r="A70" s="102" t="s">
        <v>347</v>
      </c>
      <c r="B70" s="109" t="s">
        <v>325</v>
      </c>
      <c r="C70" s="101"/>
      <c r="D70" s="101"/>
      <c r="E70" s="101"/>
      <c r="F70" s="101"/>
    </row>
    <row r="71" spans="1:6" ht="48" customHeight="1" x14ac:dyDescent="0.25">
      <c r="A71" s="102" t="s">
        <v>348</v>
      </c>
      <c r="B71" s="101" t="s">
        <v>327</v>
      </c>
      <c r="C71" s="340" t="s">
        <v>420</v>
      </c>
      <c r="D71" s="101">
        <v>365.26</v>
      </c>
      <c r="E71" s="101">
        <v>407.17</v>
      </c>
      <c r="F71" s="160" t="s">
        <v>388</v>
      </c>
    </row>
    <row r="72" spans="1:6" ht="18" customHeight="1" x14ac:dyDescent="0.25">
      <c r="A72" s="102" t="s">
        <v>349</v>
      </c>
      <c r="B72" s="104" t="s">
        <v>329</v>
      </c>
      <c r="C72" s="101"/>
      <c r="D72" s="101"/>
      <c r="E72" s="101"/>
      <c r="F72" s="101"/>
    </row>
    <row r="73" spans="1:6" ht="16.95" customHeight="1" x14ac:dyDescent="0.25">
      <c r="A73" s="105" t="s">
        <v>157</v>
      </c>
      <c r="B73" s="104" t="s">
        <v>332</v>
      </c>
      <c r="C73" s="101"/>
      <c r="D73" s="101"/>
      <c r="E73" s="101"/>
      <c r="F73" s="101"/>
    </row>
    <row r="74" spans="1:6" s="100" customFormat="1" ht="16.2" customHeight="1" x14ac:dyDescent="0.25">
      <c r="A74" s="105"/>
      <c r="B74" s="110" t="s">
        <v>321</v>
      </c>
      <c r="C74" s="101"/>
      <c r="D74" s="101"/>
      <c r="E74" s="101"/>
      <c r="F74" s="101"/>
    </row>
    <row r="75" spans="1:6" s="100" customFormat="1" ht="15.6" customHeight="1" x14ac:dyDescent="0.25">
      <c r="A75" s="102" t="s">
        <v>322</v>
      </c>
      <c r="B75" s="101" t="s">
        <v>334</v>
      </c>
      <c r="C75" s="101"/>
      <c r="D75" s="101"/>
      <c r="E75" s="101"/>
      <c r="F75" s="101"/>
    </row>
    <row r="76" spans="1:6" s="100" customFormat="1" ht="15.6" customHeight="1" x14ac:dyDescent="0.25">
      <c r="A76" s="102" t="s">
        <v>324</v>
      </c>
      <c r="B76" s="101" t="s">
        <v>336</v>
      </c>
      <c r="C76" s="101"/>
      <c r="D76" s="101"/>
      <c r="E76" s="101"/>
      <c r="F76" s="101"/>
    </row>
    <row r="77" spans="1:6" ht="16.95" customHeight="1" x14ac:dyDescent="0.25">
      <c r="A77" s="102" t="s">
        <v>326</v>
      </c>
      <c r="B77" s="104" t="s">
        <v>338</v>
      </c>
      <c r="C77" s="101"/>
      <c r="D77" s="101"/>
      <c r="E77" s="101"/>
      <c r="F77" s="101"/>
    </row>
    <row r="78" spans="1:6" ht="16.95" customHeight="1" x14ac:dyDescent="0.25">
      <c r="A78" s="105" t="s">
        <v>158</v>
      </c>
      <c r="B78" s="104" t="s">
        <v>340</v>
      </c>
      <c r="C78" s="101"/>
      <c r="D78" s="101">
        <v>145.55000000000001</v>
      </c>
      <c r="E78" s="101">
        <v>145.55000000000001</v>
      </c>
      <c r="F78" s="101"/>
    </row>
  </sheetData>
  <mergeCells count="58">
    <mergeCell ref="C13:F13"/>
    <mergeCell ref="C14:F14"/>
    <mergeCell ref="C20:F20"/>
    <mergeCell ref="C21:F21"/>
    <mergeCell ref="A63:F63"/>
    <mergeCell ref="E39:F39"/>
    <mergeCell ref="E40:F40"/>
    <mergeCell ref="A59:F59"/>
    <mergeCell ref="E37:F37"/>
    <mergeCell ref="E56:F56"/>
    <mergeCell ref="E58:F58"/>
    <mergeCell ref="E48:F48"/>
    <mergeCell ref="E57:F57"/>
    <mergeCell ref="E50:F50"/>
    <mergeCell ref="E43:F43"/>
    <mergeCell ref="E53:F53"/>
    <mergeCell ref="E54:F54"/>
    <mergeCell ref="E55:F55"/>
    <mergeCell ref="E52:F52"/>
    <mergeCell ref="E51:F51"/>
    <mergeCell ref="A1:F1"/>
    <mergeCell ref="A3:F3"/>
    <mergeCell ref="C4:F4"/>
    <mergeCell ref="C5:F5"/>
    <mergeCell ref="C6:F6"/>
    <mergeCell ref="C7:F7"/>
    <mergeCell ref="C25:F25"/>
    <mergeCell ref="C24:F24"/>
    <mergeCell ref="C16:F16"/>
    <mergeCell ref="C18:F18"/>
    <mergeCell ref="C19:F19"/>
    <mergeCell ref="A22:F22"/>
    <mergeCell ref="C23:F23"/>
    <mergeCell ref="C9:F9"/>
    <mergeCell ref="C17:F17"/>
    <mergeCell ref="C15:F15"/>
    <mergeCell ref="C8:F8"/>
    <mergeCell ref="C10:F10"/>
    <mergeCell ref="C11:F11"/>
    <mergeCell ref="C12:F12"/>
    <mergeCell ref="E36:F36"/>
    <mergeCell ref="A38:F38"/>
    <mergeCell ref="A42:F42"/>
    <mergeCell ref="E41:F41"/>
    <mergeCell ref="E49:F49"/>
    <mergeCell ref="E45:F45"/>
    <mergeCell ref="E46:F46"/>
    <mergeCell ref="E47:F47"/>
    <mergeCell ref="E44:F44"/>
    <mergeCell ref="C26:F26"/>
    <mergeCell ref="E35:F35"/>
    <mergeCell ref="A30:F30"/>
    <mergeCell ref="E31:F31"/>
    <mergeCell ref="E34:F34"/>
    <mergeCell ref="E32:F32"/>
    <mergeCell ref="E33:F33"/>
    <mergeCell ref="C28:F28"/>
    <mergeCell ref="C27:F27"/>
  </mergeCells>
  <pageMargins left="0.7" right="0.7" top="0.75" bottom="0.75" header="0.3" footer="0.3"/>
  <pageSetup paperSize="9" scale="57" orientation="portrait" r:id="rId1"/>
  <rowBreaks count="2" manualBreakCount="2">
    <brk id="10" max="5" man="1"/>
    <brk id="28" max="5" man="1"/>
  </rowBreaks>
  <colBreaks count="1" manualBreakCount="1">
    <brk id="2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88"/>
  <sheetViews>
    <sheetView view="pageBreakPreview" topLeftCell="A67" zoomScaleNormal="100" zoomScaleSheetLayoutView="100" workbookViewId="0">
      <selection activeCell="L16" sqref="L16"/>
    </sheetView>
  </sheetViews>
  <sheetFormatPr defaultColWidth="8.6640625" defaultRowHeight="13.8" x14ac:dyDescent="0.25"/>
  <cols>
    <col min="1" max="1" width="7.33203125" style="78" customWidth="1"/>
    <col min="2" max="2" width="31.109375" style="76" customWidth="1"/>
    <col min="3" max="3" width="17.33203125" style="77" customWidth="1"/>
    <col min="4" max="4" width="35.109375" style="76" bestFit="1" customWidth="1"/>
    <col min="5" max="5" width="14.6640625" style="77" customWidth="1"/>
    <col min="6" max="6" width="12.6640625" style="76" customWidth="1"/>
    <col min="7" max="7" width="13" style="76" customWidth="1"/>
    <col min="8" max="8" width="14.33203125" style="75" customWidth="1"/>
    <col min="9" max="16384" width="8.6640625" style="74"/>
  </cols>
  <sheetData>
    <row r="1" spans="1:9" ht="28.95" customHeight="1" x14ac:dyDescent="0.25">
      <c r="A1" s="238" t="s">
        <v>350</v>
      </c>
      <c r="B1" s="239"/>
      <c r="C1" s="239"/>
      <c r="D1" s="239"/>
      <c r="E1" s="239"/>
      <c r="F1" s="239"/>
      <c r="G1" s="239"/>
      <c r="H1" s="239"/>
    </row>
    <row r="2" spans="1:9" ht="33" customHeight="1" thickBot="1" x14ac:dyDescent="0.3">
      <c r="A2" s="241" t="s">
        <v>295</v>
      </c>
      <c r="B2" s="241"/>
      <c r="C2" s="241"/>
      <c r="D2" s="241"/>
      <c r="E2" s="241"/>
      <c r="F2" s="241"/>
      <c r="G2" s="241"/>
      <c r="H2" s="241"/>
    </row>
    <row r="3" spans="1:9" ht="14.4" thickTop="1" x14ac:dyDescent="0.25">
      <c r="A3" s="242" t="s">
        <v>1</v>
      </c>
      <c r="B3" s="244" t="s">
        <v>351</v>
      </c>
      <c r="C3" s="244"/>
      <c r="D3" s="244" t="s">
        <v>352</v>
      </c>
      <c r="E3" s="244"/>
      <c r="F3" s="244" t="s">
        <v>93</v>
      </c>
      <c r="G3" s="244"/>
      <c r="H3" s="245" t="s">
        <v>294</v>
      </c>
      <c r="I3" s="89" t="s">
        <v>307</v>
      </c>
    </row>
    <row r="4" spans="1:9" x14ac:dyDescent="0.25">
      <c r="A4" s="243"/>
      <c r="B4" s="121" t="s">
        <v>293</v>
      </c>
      <c r="C4" s="122" t="s">
        <v>46</v>
      </c>
      <c r="D4" s="121" t="s">
        <v>293</v>
      </c>
      <c r="E4" s="122" t="s">
        <v>46</v>
      </c>
      <c r="F4" s="121" t="s">
        <v>47</v>
      </c>
      <c r="G4" s="121" t="s">
        <v>48</v>
      </c>
      <c r="H4" s="246"/>
    </row>
    <row r="5" spans="1:9" x14ac:dyDescent="0.25">
      <c r="A5" s="123">
        <v>1</v>
      </c>
      <c r="B5" s="121">
        <v>2</v>
      </c>
      <c r="C5" s="124">
        <v>3</v>
      </c>
      <c r="D5" s="121">
        <v>4</v>
      </c>
      <c r="E5" s="124">
        <v>5</v>
      </c>
      <c r="F5" s="121">
        <v>6</v>
      </c>
      <c r="G5" s="121">
        <v>7</v>
      </c>
      <c r="H5" s="125">
        <v>8</v>
      </c>
    </row>
    <row r="6" spans="1:9" ht="27.6" x14ac:dyDescent="0.25">
      <c r="A6" s="120">
        <v>1</v>
      </c>
      <c r="B6" s="79" t="s">
        <v>292</v>
      </c>
      <c r="C6" s="131"/>
      <c r="D6" s="79" t="s">
        <v>292</v>
      </c>
      <c r="E6" s="131"/>
      <c r="F6" s="141"/>
      <c r="G6" s="141"/>
      <c r="H6" s="142"/>
    </row>
    <row r="7" spans="1:9" ht="14.4" x14ac:dyDescent="0.25">
      <c r="A7" s="120">
        <v>2</v>
      </c>
      <c r="B7" s="80" t="s">
        <v>291</v>
      </c>
      <c r="C7" s="132">
        <f>SUM(C8:C15)</f>
        <v>140884565.81</v>
      </c>
      <c r="D7" s="80" t="s">
        <v>291</v>
      </c>
      <c r="E7" s="132">
        <f>SUM(E8:E15)</f>
        <v>141877355.88</v>
      </c>
      <c r="F7" s="143">
        <f t="shared" ref="F7:F19" si="0">IF((E7-C7)&gt;0,(E7-C7),0)</f>
        <v>992790.06999999285</v>
      </c>
      <c r="G7" s="132">
        <f t="shared" ref="G7:G18" si="1">IF((E7-C7)&lt;0,(E7-C7),0)</f>
        <v>0</v>
      </c>
      <c r="H7" s="144">
        <f>IFERROR(E7/C7*100-100,)</f>
        <v>0.70468334433375901</v>
      </c>
    </row>
    <row r="8" spans="1:9" x14ac:dyDescent="0.25">
      <c r="A8" s="120">
        <v>3</v>
      </c>
      <c r="B8" s="81" t="s">
        <v>290</v>
      </c>
      <c r="C8" s="131">
        <v>7721750.4199999999</v>
      </c>
      <c r="D8" s="81" t="s">
        <v>290</v>
      </c>
      <c r="E8" s="131">
        <v>7721750.4199999999</v>
      </c>
      <c r="F8" s="131">
        <f t="shared" si="0"/>
        <v>0</v>
      </c>
      <c r="G8" s="145">
        <f t="shared" si="1"/>
        <v>0</v>
      </c>
      <c r="H8" s="142">
        <f t="shared" ref="H8:H18" si="2">IFERROR(E8/C8*100-100,0)</f>
        <v>0</v>
      </c>
    </row>
    <row r="9" spans="1:9" ht="27.6" x14ac:dyDescent="0.25">
      <c r="A9" s="120">
        <v>4</v>
      </c>
      <c r="B9" s="81" t="s">
        <v>289</v>
      </c>
      <c r="C9" s="131">
        <v>97435267.939999998</v>
      </c>
      <c r="D9" s="81" t="s">
        <v>289</v>
      </c>
      <c r="E9" s="131">
        <v>97421238.530000001</v>
      </c>
      <c r="F9" s="131">
        <f t="shared" si="0"/>
        <v>0</v>
      </c>
      <c r="G9" s="145">
        <f t="shared" si="1"/>
        <v>-14029.409999996424</v>
      </c>
      <c r="H9" s="142">
        <f t="shared" si="2"/>
        <v>-1.4398698024450596E-2</v>
      </c>
    </row>
    <row r="10" spans="1:9" x14ac:dyDescent="0.25">
      <c r="A10" s="120">
        <v>5</v>
      </c>
      <c r="B10" s="81" t="s">
        <v>288</v>
      </c>
      <c r="C10" s="133">
        <v>0</v>
      </c>
      <c r="D10" s="81" t="s">
        <v>288</v>
      </c>
      <c r="E10" s="133">
        <v>0</v>
      </c>
      <c r="F10" s="131">
        <f t="shared" si="0"/>
        <v>0</v>
      </c>
      <c r="G10" s="145">
        <f t="shared" si="1"/>
        <v>0</v>
      </c>
      <c r="H10" s="142">
        <f t="shared" si="2"/>
        <v>0</v>
      </c>
    </row>
    <row r="11" spans="1:9" x14ac:dyDescent="0.25">
      <c r="A11" s="120">
        <v>6</v>
      </c>
      <c r="B11" s="81" t="s">
        <v>287</v>
      </c>
      <c r="C11" s="133">
        <v>19596544.710000001</v>
      </c>
      <c r="D11" s="81" t="s">
        <v>287</v>
      </c>
      <c r="E11" s="133">
        <v>20877145.210000001</v>
      </c>
      <c r="F11" s="131">
        <f t="shared" si="0"/>
        <v>1280600.5</v>
      </c>
      <c r="G11" s="145">
        <f t="shared" si="1"/>
        <v>0</v>
      </c>
      <c r="H11" s="142">
        <f t="shared" si="2"/>
        <v>6.534828047245071</v>
      </c>
    </row>
    <row r="12" spans="1:9" x14ac:dyDescent="0.25">
      <c r="A12" s="120">
        <v>7</v>
      </c>
      <c r="B12" s="81" t="s">
        <v>286</v>
      </c>
      <c r="C12" s="133">
        <v>1705620.76</v>
      </c>
      <c r="D12" s="81" t="s">
        <v>286</v>
      </c>
      <c r="E12" s="133">
        <v>1705620.76</v>
      </c>
      <c r="F12" s="131">
        <f t="shared" si="0"/>
        <v>0</v>
      </c>
      <c r="G12" s="145">
        <f t="shared" si="1"/>
        <v>0</v>
      </c>
      <c r="H12" s="142">
        <f t="shared" si="2"/>
        <v>0</v>
      </c>
    </row>
    <row r="13" spans="1:9" ht="27.6" x14ac:dyDescent="0.25">
      <c r="A13" s="120">
        <v>8</v>
      </c>
      <c r="B13" s="81" t="s">
        <v>285</v>
      </c>
      <c r="C13" s="133">
        <v>7956975.3200000003</v>
      </c>
      <c r="D13" s="81" t="s">
        <v>285</v>
      </c>
      <c r="E13" s="133">
        <v>7715847.46</v>
      </c>
      <c r="F13" s="131">
        <f t="shared" si="0"/>
        <v>0</v>
      </c>
      <c r="G13" s="145">
        <f t="shared" si="1"/>
        <v>-241127.86000000034</v>
      </c>
      <c r="H13" s="142">
        <f t="shared" si="2"/>
        <v>-3.0303959771487712</v>
      </c>
    </row>
    <row r="14" spans="1:9" x14ac:dyDescent="0.25">
      <c r="A14" s="120">
        <v>9</v>
      </c>
      <c r="B14" s="81" t="s">
        <v>284</v>
      </c>
      <c r="C14" s="133">
        <v>0</v>
      </c>
      <c r="D14" s="81" t="s">
        <v>284</v>
      </c>
      <c r="E14" s="133">
        <v>0</v>
      </c>
      <c r="F14" s="131">
        <f t="shared" si="0"/>
        <v>0</v>
      </c>
      <c r="G14" s="145">
        <f t="shared" si="1"/>
        <v>0</v>
      </c>
      <c r="H14" s="142">
        <f t="shared" si="2"/>
        <v>0</v>
      </c>
    </row>
    <row r="15" spans="1:9" x14ac:dyDescent="0.25">
      <c r="A15" s="120">
        <v>10</v>
      </c>
      <c r="B15" s="81" t="s">
        <v>283</v>
      </c>
      <c r="C15" s="134">
        <v>6468406.6600000001</v>
      </c>
      <c r="D15" s="81" t="s">
        <v>283</v>
      </c>
      <c r="E15" s="134">
        <v>6435753.5</v>
      </c>
      <c r="F15" s="131">
        <f t="shared" si="0"/>
        <v>0</v>
      </c>
      <c r="G15" s="145">
        <f t="shared" si="1"/>
        <v>-32653.160000000149</v>
      </c>
      <c r="H15" s="142">
        <f t="shared" si="2"/>
        <v>-0.50480994341194219</v>
      </c>
    </row>
    <row r="16" spans="1:9" ht="28.8" x14ac:dyDescent="0.25">
      <c r="A16" s="120">
        <v>11</v>
      </c>
      <c r="B16" s="80" t="s">
        <v>282</v>
      </c>
      <c r="C16" s="135">
        <f>SUM(C17:C24)</f>
        <v>80048035.75</v>
      </c>
      <c r="D16" s="80" t="s">
        <v>282</v>
      </c>
      <c r="E16" s="135">
        <f>SUM(E17:E24)</f>
        <v>83166913.960000008</v>
      </c>
      <c r="F16" s="143">
        <f t="shared" si="0"/>
        <v>3118878.2100000083</v>
      </c>
      <c r="G16" s="132">
        <f t="shared" si="1"/>
        <v>0</v>
      </c>
      <c r="H16" s="144">
        <f t="shared" si="2"/>
        <v>3.8962582663997694</v>
      </c>
    </row>
    <row r="17" spans="1:8" x14ac:dyDescent="0.25">
      <c r="A17" s="120">
        <v>12</v>
      </c>
      <c r="B17" s="81" t="s">
        <v>281</v>
      </c>
      <c r="C17" s="134">
        <v>4291149.16</v>
      </c>
      <c r="D17" s="81" t="s">
        <v>281</v>
      </c>
      <c r="E17" s="134">
        <v>4361042.5599999996</v>
      </c>
      <c r="F17" s="131">
        <f t="shared" si="0"/>
        <v>69893.399999999441</v>
      </c>
      <c r="G17" s="145">
        <f t="shared" si="1"/>
        <v>0</v>
      </c>
      <c r="H17" s="142">
        <f t="shared" si="2"/>
        <v>1.6287804826621226</v>
      </c>
    </row>
    <row r="18" spans="1:8" ht="35.4" customHeight="1" x14ac:dyDescent="0.25">
      <c r="A18" s="120">
        <v>13</v>
      </c>
      <c r="B18" s="81" t="s">
        <v>280</v>
      </c>
      <c r="C18" s="134">
        <v>43641438.07</v>
      </c>
      <c r="D18" s="81" t="s">
        <v>280</v>
      </c>
      <c r="E18" s="134">
        <v>44731711.539999999</v>
      </c>
      <c r="F18" s="131">
        <f t="shared" si="0"/>
        <v>1090273.4699999988</v>
      </c>
      <c r="G18" s="145">
        <f t="shared" si="1"/>
        <v>0</v>
      </c>
      <c r="H18" s="142">
        <f t="shared" si="2"/>
        <v>2.4982528491641887</v>
      </c>
    </row>
    <row r="19" spans="1:8" ht="27.6" x14ac:dyDescent="0.25">
      <c r="A19" s="120">
        <v>14</v>
      </c>
      <c r="B19" s="81" t="s">
        <v>279</v>
      </c>
      <c r="C19" s="134">
        <v>0</v>
      </c>
      <c r="D19" s="81" t="s">
        <v>279</v>
      </c>
      <c r="E19" s="146">
        <v>0</v>
      </c>
      <c r="F19" s="131">
        <f t="shared" si="0"/>
        <v>0</v>
      </c>
      <c r="G19" s="145">
        <f>IF((E19-C19)&lt;0,(E19-C19),0)</f>
        <v>0</v>
      </c>
      <c r="H19" s="142">
        <f>IFERROR(E19/C19*100-100,0)</f>
        <v>0</v>
      </c>
    </row>
    <row r="20" spans="1:8" ht="27.6" x14ac:dyDescent="0.25">
      <c r="A20" s="120">
        <v>15</v>
      </c>
      <c r="B20" s="81" t="s">
        <v>278</v>
      </c>
      <c r="C20" s="134">
        <v>16259954.289999999</v>
      </c>
      <c r="D20" s="81" t="s">
        <v>278</v>
      </c>
      <c r="E20" s="134">
        <v>18341021.059999999</v>
      </c>
      <c r="F20" s="131">
        <f>IF((E20-C20)&gt;0,(E20-C20),0)</f>
        <v>2081066.7699999996</v>
      </c>
      <c r="G20" s="145">
        <f>IF((E20-C20)&lt;0,(E20-C20),0)</f>
        <v>0</v>
      </c>
      <c r="H20" s="142">
        <f>IFERROR(E20/C20*100-100,0)</f>
        <v>12.798724602072681</v>
      </c>
    </row>
    <row r="21" spans="1:8" ht="27.6" x14ac:dyDescent="0.25">
      <c r="A21" s="120">
        <v>16</v>
      </c>
      <c r="B21" s="81" t="s">
        <v>277</v>
      </c>
      <c r="C21" s="134">
        <v>1632150.17</v>
      </c>
      <c r="D21" s="81" t="s">
        <v>277</v>
      </c>
      <c r="E21" s="134">
        <v>1705620.76</v>
      </c>
      <c r="F21" s="131">
        <f>IF((E21-C21)&gt;0,(E21-C21),0)</f>
        <v>73470.590000000084</v>
      </c>
      <c r="G21" s="145">
        <f>IF((E21-C21)&lt;0,(E21-C21),0)</f>
        <v>0</v>
      </c>
      <c r="H21" s="142">
        <f>IFERROR(E21/C21*100-100,0)</f>
        <v>4.5014601812037824</v>
      </c>
    </row>
    <row r="22" spans="1:8" ht="41.4" x14ac:dyDescent="0.25">
      <c r="A22" s="120">
        <v>17</v>
      </c>
      <c r="B22" s="81" t="s">
        <v>276</v>
      </c>
      <c r="C22" s="134">
        <v>7882503.2400000002</v>
      </c>
      <c r="D22" s="81" t="s">
        <v>276</v>
      </c>
      <c r="E22" s="134">
        <v>7671573.4199999999</v>
      </c>
      <c r="F22" s="131">
        <f>IF((E22-C22)&gt;0,(E22-C22),0)</f>
        <v>0</v>
      </c>
      <c r="G22" s="145">
        <f>IF((E22-C22)&lt;0,(E22-C22),0)</f>
        <v>-210929.8200000003</v>
      </c>
      <c r="H22" s="142">
        <f>IFERROR(E22/C22*100-100,0)</f>
        <v>-2.675924304472602</v>
      </c>
    </row>
    <row r="23" spans="1:8" ht="27.6" x14ac:dyDescent="0.25">
      <c r="A23" s="120">
        <v>18</v>
      </c>
      <c r="B23" s="81" t="s">
        <v>275</v>
      </c>
      <c r="C23" s="134">
        <v>0</v>
      </c>
      <c r="D23" s="81" t="s">
        <v>275</v>
      </c>
      <c r="E23" s="134">
        <v>0</v>
      </c>
      <c r="F23" s="131">
        <f t="shared" ref="F23:F35" si="3">IF((E23-C23)&gt;0,(E23-C23),0)</f>
        <v>0</v>
      </c>
      <c r="G23" s="145">
        <f t="shared" ref="G23:G35" si="4">IF((E23-C23)&lt;0,(E23-C23),0)</f>
        <v>0</v>
      </c>
      <c r="H23" s="142">
        <f t="shared" ref="H23:H35" si="5">IFERROR(E23/C23*100-100,0)</f>
        <v>0</v>
      </c>
    </row>
    <row r="24" spans="1:8" ht="27.6" x14ac:dyDescent="0.25">
      <c r="A24" s="120">
        <v>19</v>
      </c>
      <c r="B24" s="81" t="s">
        <v>274</v>
      </c>
      <c r="C24" s="134">
        <v>6340840.8200000003</v>
      </c>
      <c r="D24" s="81" t="s">
        <v>274</v>
      </c>
      <c r="E24" s="134">
        <v>6355944.6200000001</v>
      </c>
      <c r="F24" s="131">
        <f t="shared" si="3"/>
        <v>15103.799999999814</v>
      </c>
      <c r="G24" s="145">
        <f t="shared" si="4"/>
        <v>0</v>
      </c>
      <c r="H24" s="142">
        <f t="shared" si="5"/>
        <v>0.23819869365526358</v>
      </c>
    </row>
    <row r="25" spans="1:8" ht="28.8" x14ac:dyDescent="0.25">
      <c r="A25" s="120">
        <v>20</v>
      </c>
      <c r="B25" s="80" t="s">
        <v>273</v>
      </c>
      <c r="C25" s="135">
        <f>SUM(C26:C33)</f>
        <v>60836530.060000002</v>
      </c>
      <c r="D25" s="80" t="s">
        <v>273</v>
      </c>
      <c r="E25" s="135">
        <f>SUM(E26:E33)</f>
        <v>58710441.920000002</v>
      </c>
      <c r="F25" s="143">
        <f t="shared" si="3"/>
        <v>0</v>
      </c>
      <c r="G25" s="132">
        <f t="shared" si="4"/>
        <v>-2126088.1400000006</v>
      </c>
      <c r="H25" s="144">
        <f t="shared" si="5"/>
        <v>-3.4947557625379773</v>
      </c>
    </row>
    <row r="26" spans="1:8" ht="27.6" x14ac:dyDescent="0.25">
      <c r="A26" s="120">
        <v>21</v>
      </c>
      <c r="B26" s="81" t="s">
        <v>272</v>
      </c>
      <c r="C26" s="134">
        <f t="shared" ref="C26:C33" si="6">C8-C17</f>
        <v>3430601.26</v>
      </c>
      <c r="D26" s="81" t="s">
        <v>272</v>
      </c>
      <c r="E26" s="134">
        <f t="shared" ref="E26:E33" si="7">E8-E17</f>
        <v>3360707.8600000003</v>
      </c>
      <c r="F26" s="131">
        <f t="shared" si="3"/>
        <v>0</v>
      </c>
      <c r="G26" s="145">
        <f t="shared" si="4"/>
        <v>-69893.399999999441</v>
      </c>
      <c r="H26" s="142">
        <f t="shared" si="5"/>
        <v>-2.0373513184099892</v>
      </c>
    </row>
    <row r="27" spans="1:8" ht="41.4" x14ac:dyDescent="0.25">
      <c r="A27" s="120">
        <v>22</v>
      </c>
      <c r="B27" s="81" t="s">
        <v>271</v>
      </c>
      <c r="C27" s="134">
        <f t="shared" si="6"/>
        <v>53793829.869999997</v>
      </c>
      <c r="D27" s="81" t="s">
        <v>270</v>
      </c>
      <c r="E27" s="134">
        <f t="shared" si="7"/>
        <v>52689526.990000002</v>
      </c>
      <c r="F27" s="131">
        <f t="shared" si="3"/>
        <v>0</v>
      </c>
      <c r="G27" s="145">
        <f t="shared" si="4"/>
        <v>-1104302.8799999952</v>
      </c>
      <c r="H27" s="142">
        <f t="shared" si="5"/>
        <v>-2.0528430168825906</v>
      </c>
    </row>
    <row r="28" spans="1:8" ht="27.6" x14ac:dyDescent="0.25">
      <c r="A28" s="120">
        <v>23</v>
      </c>
      <c r="B28" s="81" t="s">
        <v>269</v>
      </c>
      <c r="C28" s="134">
        <f t="shared" si="6"/>
        <v>0</v>
      </c>
      <c r="D28" s="81" t="s">
        <v>268</v>
      </c>
      <c r="E28" s="134">
        <f t="shared" si="7"/>
        <v>0</v>
      </c>
      <c r="F28" s="131">
        <f t="shared" si="3"/>
        <v>0</v>
      </c>
      <c r="G28" s="145">
        <f t="shared" si="4"/>
        <v>0</v>
      </c>
      <c r="H28" s="142">
        <f t="shared" si="5"/>
        <v>0</v>
      </c>
    </row>
    <row r="29" spans="1:8" ht="27.6" x14ac:dyDescent="0.25">
      <c r="A29" s="120">
        <v>24</v>
      </c>
      <c r="B29" s="81" t="s">
        <v>267</v>
      </c>
      <c r="C29" s="134">
        <f t="shared" si="6"/>
        <v>3336590.4200000018</v>
      </c>
      <c r="D29" s="81" t="s">
        <v>267</v>
      </c>
      <c r="E29" s="134">
        <f t="shared" si="7"/>
        <v>2536124.1500000022</v>
      </c>
      <c r="F29" s="131">
        <f t="shared" si="3"/>
        <v>0</v>
      </c>
      <c r="G29" s="145">
        <f t="shared" si="4"/>
        <v>-800466.26999999955</v>
      </c>
      <c r="H29" s="142">
        <f t="shared" si="5"/>
        <v>-23.990546313442906</v>
      </c>
    </row>
    <row r="30" spans="1:8" ht="27.6" x14ac:dyDescent="0.25">
      <c r="A30" s="120">
        <v>25</v>
      </c>
      <c r="B30" s="81" t="s">
        <v>266</v>
      </c>
      <c r="C30" s="134">
        <f t="shared" si="6"/>
        <v>73470.590000000084</v>
      </c>
      <c r="D30" s="81" t="s">
        <v>266</v>
      </c>
      <c r="E30" s="134">
        <f t="shared" si="7"/>
        <v>0</v>
      </c>
      <c r="F30" s="131">
        <f t="shared" si="3"/>
        <v>0</v>
      </c>
      <c r="G30" s="145">
        <f t="shared" si="4"/>
        <v>-73470.590000000084</v>
      </c>
      <c r="H30" s="142">
        <f t="shared" si="5"/>
        <v>-100</v>
      </c>
    </row>
    <row r="31" spans="1:8" ht="41.4" x14ac:dyDescent="0.25">
      <c r="A31" s="120">
        <v>26</v>
      </c>
      <c r="B31" s="81" t="s">
        <v>265</v>
      </c>
      <c r="C31" s="134">
        <f t="shared" si="6"/>
        <v>74472.080000000075</v>
      </c>
      <c r="D31" s="81" t="s">
        <v>264</v>
      </c>
      <c r="E31" s="134">
        <f t="shared" si="7"/>
        <v>44274.040000000037</v>
      </c>
      <c r="F31" s="131">
        <f t="shared" si="3"/>
        <v>0</v>
      </c>
      <c r="G31" s="145">
        <f t="shared" si="4"/>
        <v>-30198.040000000037</v>
      </c>
      <c r="H31" s="142">
        <f t="shared" si="5"/>
        <v>-40.549478408552588</v>
      </c>
    </row>
    <row r="32" spans="1:8" ht="27.6" x14ac:dyDescent="0.25">
      <c r="A32" s="120">
        <v>27</v>
      </c>
      <c r="B32" s="81" t="s">
        <v>263</v>
      </c>
      <c r="C32" s="134">
        <f t="shared" si="6"/>
        <v>0</v>
      </c>
      <c r="D32" s="81" t="s">
        <v>262</v>
      </c>
      <c r="E32" s="134">
        <f t="shared" si="7"/>
        <v>0</v>
      </c>
      <c r="F32" s="131">
        <f t="shared" si="3"/>
        <v>0</v>
      </c>
      <c r="G32" s="145">
        <f t="shared" si="4"/>
        <v>0</v>
      </c>
      <c r="H32" s="142">
        <f t="shared" si="5"/>
        <v>0</v>
      </c>
    </row>
    <row r="33" spans="1:8" ht="27.6" x14ac:dyDescent="0.25">
      <c r="A33" s="120">
        <v>28</v>
      </c>
      <c r="B33" s="81" t="s">
        <v>261</v>
      </c>
      <c r="C33" s="134">
        <f t="shared" si="6"/>
        <v>127565.83999999985</v>
      </c>
      <c r="D33" s="81" t="s">
        <v>261</v>
      </c>
      <c r="E33" s="134">
        <f t="shared" si="7"/>
        <v>79808.879999999888</v>
      </c>
      <c r="F33" s="131">
        <f t="shared" si="3"/>
        <v>0</v>
      </c>
      <c r="G33" s="145">
        <f t="shared" si="4"/>
        <v>-47756.959999999963</v>
      </c>
      <c r="H33" s="142">
        <f t="shared" si="5"/>
        <v>-37.437106987262439</v>
      </c>
    </row>
    <row r="34" spans="1:8" ht="28.8" x14ac:dyDescent="0.25">
      <c r="A34" s="120">
        <v>29</v>
      </c>
      <c r="B34" s="80" t="s">
        <v>260</v>
      </c>
      <c r="C34" s="135">
        <v>0</v>
      </c>
      <c r="D34" s="80" t="s">
        <v>260</v>
      </c>
      <c r="E34" s="135">
        <v>0</v>
      </c>
      <c r="F34" s="147">
        <f t="shared" si="3"/>
        <v>0</v>
      </c>
      <c r="G34" s="143">
        <f t="shared" si="4"/>
        <v>0</v>
      </c>
      <c r="H34" s="144">
        <f t="shared" si="5"/>
        <v>0</v>
      </c>
    </row>
    <row r="35" spans="1:8" ht="14.4" x14ac:dyDescent="0.25">
      <c r="A35" s="120">
        <v>30</v>
      </c>
      <c r="B35" s="80" t="s">
        <v>259</v>
      </c>
      <c r="C35" s="135">
        <v>0</v>
      </c>
      <c r="D35" s="80" t="s">
        <v>259</v>
      </c>
      <c r="E35" s="135">
        <v>0</v>
      </c>
      <c r="F35" s="147">
        <f t="shared" si="3"/>
        <v>0</v>
      </c>
      <c r="G35" s="143">
        <f t="shared" si="4"/>
        <v>0</v>
      </c>
      <c r="H35" s="144">
        <f t="shared" si="5"/>
        <v>0</v>
      </c>
    </row>
    <row r="36" spans="1:8" ht="41.4" x14ac:dyDescent="0.25">
      <c r="A36" s="120">
        <v>31</v>
      </c>
      <c r="B36" s="82" t="s">
        <v>258</v>
      </c>
      <c r="C36" s="136"/>
      <c r="D36" s="82" t="s">
        <v>258</v>
      </c>
      <c r="E36" s="136"/>
      <c r="F36" s="148">
        <f t="shared" ref="F36" si="8">IF((E36-C36)&gt;0,(E36-C36),0)</f>
        <v>0</v>
      </c>
      <c r="G36" s="145">
        <f t="shared" ref="G36" si="9">IF((E36-C36)&lt;0,(E36-C36),0)</f>
        <v>0</v>
      </c>
      <c r="H36" s="149">
        <f t="shared" ref="H36" si="10">IFERROR(E36/C36*100-100,0)</f>
        <v>0</v>
      </c>
    </row>
    <row r="37" spans="1:8" ht="14.4" x14ac:dyDescent="0.25">
      <c r="A37" s="120">
        <v>32</v>
      </c>
      <c r="B37" s="80" t="s">
        <v>257</v>
      </c>
      <c r="C37" s="137">
        <v>0</v>
      </c>
      <c r="D37" s="83" t="s">
        <v>257</v>
      </c>
      <c r="E37" s="137">
        <v>0</v>
      </c>
      <c r="F37" s="143">
        <f t="shared" ref="F37:F49" si="11">IF((E37-C37)&gt;0,(E37-C37),0)</f>
        <v>0</v>
      </c>
      <c r="G37" s="143">
        <f t="shared" ref="G37:G49" si="12">IF((E37-C37)&lt;0,(E37-C37),0)</f>
        <v>0</v>
      </c>
      <c r="H37" s="150">
        <f t="shared" ref="H37:H49" si="13">IFERROR(E37/C37*100-100,0)</f>
        <v>0</v>
      </c>
    </row>
    <row r="38" spans="1:8" ht="28.8" x14ac:dyDescent="0.25">
      <c r="A38" s="120">
        <v>33</v>
      </c>
      <c r="B38" s="80" t="s">
        <v>256</v>
      </c>
      <c r="C38" s="137">
        <v>0</v>
      </c>
      <c r="D38" s="83" t="s">
        <v>256</v>
      </c>
      <c r="E38" s="137">
        <v>0</v>
      </c>
      <c r="F38" s="143">
        <f t="shared" si="11"/>
        <v>0</v>
      </c>
      <c r="G38" s="143">
        <f t="shared" si="12"/>
        <v>0</v>
      </c>
      <c r="H38" s="150">
        <f t="shared" si="13"/>
        <v>0</v>
      </c>
    </row>
    <row r="39" spans="1:8" ht="28.8" x14ac:dyDescent="0.25">
      <c r="A39" s="120">
        <v>34</v>
      </c>
      <c r="B39" s="80" t="s">
        <v>255</v>
      </c>
      <c r="C39" s="137">
        <v>0</v>
      </c>
      <c r="D39" s="83" t="s">
        <v>255</v>
      </c>
      <c r="E39" s="137">
        <v>0</v>
      </c>
      <c r="F39" s="143">
        <f t="shared" si="11"/>
        <v>0</v>
      </c>
      <c r="G39" s="143">
        <f t="shared" si="12"/>
        <v>0</v>
      </c>
      <c r="H39" s="150">
        <f t="shared" si="13"/>
        <v>0</v>
      </c>
    </row>
    <row r="40" spans="1:8" ht="28.8" x14ac:dyDescent="0.25">
      <c r="A40" s="120">
        <v>35</v>
      </c>
      <c r="B40" s="80" t="s">
        <v>254</v>
      </c>
      <c r="C40" s="137">
        <v>0</v>
      </c>
      <c r="D40" s="83" t="s">
        <v>254</v>
      </c>
      <c r="E40" s="137">
        <v>0</v>
      </c>
      <c r="F40" s="143">
        <f t="shared" si="11"/>
        <v>0</v>
      </c>
      <c r="G40" s="143">
        <f t="shared" si="12"/>
        <v>0</v>
      </c>
      <c r="H40" s="150">
        <f t="shared" si="13"/>
        <v>0</v>
      </c>
    </row>
    <row r="41" spans="1:8" ht="41.4" x14ac:dyDescent="0.25">
      <c r="A41" s="120">
        <v>36</v>
      </c>
      <c r="B41" s="82" t="s">
        <v>253</v>
      </c>
      <c r="C41" s="136">
        <v>263388170.63</v>
      </c>
      <c r="D41" s="82" t="s">
        <v>253</v>
      </c>
      <c r="E41" s="136">
        <v>263388170.63</v>
      </c>
      <c r="F41" s="148">
        <f t="shared" si="11"/>
        <v>0</v>
      </c>
      <c r="G41" s="145">
        <f t="shared" si="12"/>
        <v>0</v>
      </c>
      <c r="H41" s="149">
        <f t="shared" si="13"/>
        <v>0</v>
      </c>
    </row>
    <row r="42" spans="1:8" ht="14.4" x14ac:dyDescent="0.25">
      <c r="A42" s="120">
        <v>37</v>
      </c>
      <c r="B42" s="80" t="s">
        <v>252</v>
      </c>
      <c r="C42" s="135">
        <v>263388170.63</v>
      </c>
      <c r="D42" s="80" t="s">
        <v>252</v>
      </c>
      <c r="E42" s="135">
        <f>E43</f>
        <v>263388170.63</v>
      </c>
      <c r="F42" s="143">
        <f t="shared" si="11"/>
        <v>0</v>
      </c>
      <c r="G42" s="143">
        <f t="shared" si="12"/>
        <v>0</v>
      </c>
      <c r="H42" s="144">
        <f t="shared" si="13"/>
        <v>0</v>
      </c>
    </row>
    <row r="43" spans="1:8" x14ac:dyDescent="0.25">
      <c r="A43" s="120">
        <v>38</v>
      </c>
      <c r="B43" s="81" t="s">
        <v>251</v>
      </c>
      <c r="C43" s="134">
        <v>263388170.63</v>
      </c>
      <c r="D43" s="81" t="s">
        <v>251</v>
      </c>
      <c r="E43" s="134">
        <v>263388170.63</v>
      </c>
      <c r="F43" s="131">
        <f t="shared" si="11"/>
        <v>0</v>
      </c>
      <c r="G43" s="145">
        <f t="shared" si="12"/>
        <v>0</v>
      </c>
      <c r="H43" s="142">
        <f t="shared" si="13"/>
        <v>0</v>
      </c>
    </row>
    <row r="44" spans="1:8" x14ac:dyDescent="0.25">
      <c r="A44" s="120">
        <v>39</v>
      </c>
      <c r="B44" s="81" t="s">
        <v>250</v>
      </c>
      <c r="C44" s="134"/>
      <c r="D44" s="81" t="s">
        <v>250</v>
      </c>
      <c r="E44" s="134"/>
      <c r="F44" s="131">
        <f t="shared" si="11"/>
        <v>0</v>
      </c>
      <c r="G44" s="145">
        <f t="shared" si="12"/>
        <v>0</v>
      </c>
      <c r="H44" s="142">
        <f t="shared" si="13"/>
        <v>0</v>
      </c>
    </row>
    <row r="45" spans="1:8" x14ac:dyDescent="0.25">
      <c r="A45" s="120">
        <v>40</v>
      </c>
      <c r="B45" s="81" t="s">
        <v>249</v>
      </c>
      <c r="C45" s="134"/>
      <c r="D45" s="81" t="s">
        <v>249</v>
      </c>
      <c r="E45" s="134"/>
      <c r="F45" s="131">
        <f t="shared" si="11"/>
        <v>0</v>
      </c>
      <c r="G45" s="145">
        <f t="shared" si="12"/>
        <v>0</v>
      </c>
      <c r="H45" s="142">
        <f t="shared" si="13"/>
        <v>0</v>
      </c>
    </row>
    <row r="46" spans="1:8" ht="28.8" x14ac:dyDescent="0.25">
      <c r="A46" s="120">
        <v>41</v>
      </c>
      <c r="B46" s="80" t="s">
        <v>248</v>
      </c>
      <c r="C46" s="135">
        <v>0</v>
      </c>
      <c r="D46" s="80" t="s">
        <v>248</v>
      </c>
      <c r="E46" s="135">
        <v>0</v>
      </c>
      <c r="F46" s="143">
        <f t="shared" si="11"/>
        <v>0</v>
      </c>
      <c r="G46" s="143">
        <f t="shared" si="12"/>
        <v>0</v>
      </c>
      <c r="H46" s="144">
        <f t="shared" si="13"/>
        <v>0</v>
      </c>
    </row>
    <row r="47" spans="1:8" ht="27.6" x14ac:dyDescent="0.25">
      <c r="A47" s="120">
        <v>42</v>
      </c>
      <c r="B47" s="82" t="s">
        <v>247</v>
      </c>
      <c r="C47" s="138"/>
      <c r="D47" s="82" t="s">
        <v>247</v>
      </c>
      <c r="E47" s="138"/>
      <c r="F47" s="151">
        <f t="shared" si="11"/>
        <v>0</v>
      </c>
      <c r="G47" s="152">
        <f t="shared" si="12"/>
        <v>0</v>
      </c>
      <c r="H47" s="153">
        <f t="shared" si="13"/>
        <v>0</v>
      </c>
    </row>
    <row r="48" spans="1:8" ht="27.6" customHeight="1" x14ac:dyDescent="0.25">
      <c r="A48" s="120">
        <v>43</v>
      </c>
      <c r="B48" s="80" t="s">
        <v>246</v>
      </c>
      <c r="C48" s="135">
        <v>1912310.85</v>
      </c>
      <c r="D48" s="80" t="s">
        <v>246</v>
      </c>
      <c r="E48" s="135">
        <v>2494813.09</v>
      </c>
      <c r="F48" s="143">
        <f t="shared" si="11"/>
        <v>582502.23999999976</v>
      </c>
      <c r="G48" s="143">
        <f t="shared" si="12"/>
        <v>0</v>
      </c>
      <c r="H48" s="144">
        <f t="shared" si="13"/>
        <v>30.460646081676515</v>
      </c>
    </row>
    <row r="49" spans="1:8" ht="27.6" x14ac:dyDescent="0.25">
      <c r="A49" s="126">
        <v>44</v>
      </c>
      <c r="B49" s="82" t="s">
        <v>245</v>
      </c>
      <c r="C49" s="136"/>
      <c r="D49" s="82" t="s">
        <v>245</v>
      </c>
      <c r="E49" s="136"/>
      <c r="F49" s="145">
        <f t="shared" si="11"/>
        <v>0</v>
      </c>
      <c r="G49" s="145">
        <f t="shared" si="12"/>
        <v>0</v>
      </c>
      <c r="H49" s="153">
        <f t="shared" si="13"/>
        <v>0</v>
      </c>
    </row>
    <row r="50" spans="1:8" ht="28.8" x14ac:dyDescent="0.25">
      <c r="A50" s="126">
        <v>45</v>
      </c>
      <c r="B50" s="83" t="s">
        <v>244</v>
      </c>
      <c r="C50" s="137">
        <v>0</v>
      </c>
      <c r="D50" s="83" t="s">
        <v>244</v>
      </c>
      <c r="E50" s="157">
        <v>0</v>
      </c>
      <c r="F50" s="143">
        <f t="shared" ref="F50:F76" si="14">IF((E50-C50)&gt;0,(E50-C50),0)</f>
        <v>0</v>
      </c>
      <c r="G50" s="143">
        <f t="shared" ref="G50:G76" si="15">IF((E50-C50)&lt;0,(E50-C50),0)</f>
        <v>0</v>
      </c>
      <c r="H50" s="150">
        <f t="shared" ref="H50:H76" si="16">IFERROR(E50/C50*100-100,0)</f>
        <v>0</v>
      </c>
    </row>
    <row r="51" spans="1:8" ht="27.6" x14ac:dyDescent="0.25">
      <c r="A51" s="126">
        <v>46</v>
      </c>
      <c r="B51" s="81" t="s">
        <v>243</v>
      </c>
      <c r="C51" s="133">
        <v>0</v>
      </c>
      <c r="D51" s="81" t="s">
        <v>243</v>
      </c>
      <c r="E51" s="133">
        <v>0</v>
      </c>
      <c r="F51" s="145">
        <f t="shared" si="14"/>
        <v>0</v>
      </c>
      <c r="G51" s="145">
        <f t="shared" si="15"/>
        <v>0</v>
      </c>
      <c r="H51" s="153">
        <f t="shared" si="16"/>
        <v>0</v>
      </c>
    </row>
    <row r="52" spans="1:8" ht="41.4" x14ac:dyDescent="0.25">
      <c r="A52" s="126">
        <v>47</v>
      </c>
      <c r="B52" s="81" t="s">
        <v>242</v>
      </c>
      <c r="C52" s="133">
        <v>0</v>
      </c>
      <c r="D52" s="81" t="s">
        <v>242</v>
      </c>
      <c r="E52" s="133">
        <v>0</v>
      </c>
      <c r="F52" s="145">
        <f t="shared" si="14"/>
        <v>0</v>
      </c>
      <c r="G52" s="145">
        <f t="shared" si="15"/>
        <v>0</v>
      </c>
      <c r="H52" s="153">
        <f t="shared" si="16"/>
        <v>0</v>
      </c>
    </row>
    <row r="53" spans="1:8" ht="27.6" x14ac:dyDescent="0.25">
      <c r="A53" s="126">
        <v>48</v>
      </c>
      <c r="B53" s="81" t="s">
        <v>241</v>
      </c>
      <c r="C53" s="133">
        <v>0</v>
      </c>
      <c r="D53" s="81" t="s">
        <v>241</v>
      </c>
      <c r="E53" s="133">
        <v>0</v>
      </c>
      <c r="F53" s="145">
        <f t="shared" si="14"/>
        <v>0</v>
      </c>
      <c r="G53" s="145">
        <f t="shared" si="15"/>
        <v>0</v>
      </c>
      <c r="H53" s="153">
        <f t="shared" si="16"/>
        <v>0</v>
      </c>
    </row>
    <row r="54" spans="1:8" ht="27.6" x14ac:dyDescent="0.25">
      <c r="A54" s="126">
        <v>49</v>
      </c>
      <c r="B54" s="81" t="s">
        <v>240</v>
      </c>
      <c r="C54" s="133">
        <v>0</v>
      </c>
      <c r="D54" s="81" t="s">
        <v>240</v>
      </c>
      <c r="E54" s="133">
        <v>0</v>
      </c>
      <c r="F54" s="145">
        <f t="shared" si="14"/>
        <v>0</v>
      </c>
      <c r="G54" s="145">
        <f t="shared" si="15"/>
        <v>0</v>
      </c>
      <c r="H54" s="153">
        <f t="shared" si="16"/>
        <v>0</v>
      </c>
    </row>
    <row r="55" spans="1:8" ht="41.4" x14ac:dyDescent="0.25">
      <c r="A55" s="126">
        <v>50</v>
      </c>
      <c r="B55" s="81" t="s">
        <v>239</v>
      </c>
      <c r="C55" s="133">
        <v>0</v>
      </c>
      <c r="D55" s="81" t="s">
        <v>239</v>
      </c>
      <c r="E55" s="133">
        <v>0</v>
      </c>
      <c r="F55" s="145">
        <f t="shared" si="14"/>
        <v>0</v>
      </c>
      <c r="G55" s="145">
        <f t="shared" si="15"/>
        <v>0</v>
      </c>
      <c r="H55" s="153">
        <f t="shared" si="16"/>
        <v>0</v>
      </c>
    </row>
    <row r="56" spans="1:8" ht="27.6" x14ac:dyDescent="0.25">
      <c r="A56" s="126">
        <v>51</v>
      </c>
      <c r="B56" s="81" t="s">
        <v>238</v>
      </c>
      <c r="C56" s="133">
        <v>0</v>
      </c>
      <c r="D56" s="81" t="s">
        <v>238</v>
      </c>
      <c r="E56" s="133">
        <v>0</v>
      </c>
      <c r="F56" s="145">
        <f t="shared" si="14"/>
        <v>0</v>
      </c>
      <c r="G56" s="145">
        <f t="shared" si="15"/>
        <v>0</v>
      </c>
      <c r="H56" s="153">
        <f t="shared" si="16"/>
        <v>0</v>
      </c>
    </row>
    <row r="57" spans="1:8" ht="27.6" x14ac:dyDescent="0.25">
      <c r="A57" s="126">
        <v>52</v>
      </c>
      <c r="B57" s="81" t="s">
        <v>237</v>
      </c>
      <c r="C57" s="133">
        <v>0</v>
      </c>
      <c r="D57" s="81" t="s">
        <v>237</v>
      </c>
      <c r="E57" s="133">
        <v>0</v>
      </c>
      <c r="F57" s="145">
        <f t="shared" si="14"/>
        <v>0</v>
      </c>
      <c r="G57" s="145">
        <f t="shared" si="15"/>
        <v>0</v>
      </c>
      <c r="H57" s="153">
        <f t="shared" si="16"/>
        <v>0</v>
      </c>
    </row>
    <row r="58" spans="1:8" ht="27.6" x14ac:dyDescent="0.25">
      <c r="A58" s="126">
        <v>53</v>
      </c>
      <c r="B58" s="81" t="s">
        <v>236</v>
      </c>
      <c r="C58" s="133">
        <v>0</v>
      </c>
      <c r="D58" s="81" t="s">
        <v>236</v>
      </c>
      <c r="E58" s="133">
        <v>0</v>
      </c>
      <c r="F58" s="145">
        <f t="shared" si="14"/>
        <v>0</v>
      </c>
      <c r="G58" s="145">
        <f t="shared" si="15"/>
        <v>0</v>
      </c>
      <c r="H58" s="153">
        <f t="shared" si="16"/>
        <v>0</v>
      </c>
    </row>
    <row r="59" spans="1:8" ht="43.2" x14ac:dyDescent="0.25">
      <c r="A59" s="126">
        <v>54</v>
      </c>
      <c r="B59" s="127" t="s">
        <v>235</v>
      </c>
      <c r="C59" s="157">
        <v>0</v>
      </c>
      <c r="D59" s="127" t="s">
        <v>235</v>
      </c>
      <c r="E59" s="157">
        <v>0</v>
      </c>
      <c r="F59" s="143">
        <f t="shared" si="14"/>
        <v>0</v>
      </c>
      <c r="G59" s="143">
        <f t="shared" si="15"/>
        <v>0</v>
      </c>
      <c r="H59" s="150">
        <f t="shared" si="16"/>
        <v>0</v>
      </c>
    </row>
    <row r="60" spans="1:8" ht="27.6" x14ac:dyDescent="0.25">
      <c r="A60" s="126">
        <v>55</v>
      </c>
      <c r="B60" s="128" t="s">
        <v>234</v>
      </c>
      <c r="C60" s="133">
        <v>0</v>
      </c>
      <c r="D60" s="128" t="s">
        <v>234</v>
      </c>
      <c r="E60" s="133">
        <v>0</v>
      </c>
      <c r="F60" s="145">
        <f t="shared" si="14"/>
        <v>0</v>
      </c>
      <c r="G60" s="145">
        <f t="shared" si="15"/>
        <v>0</v>
      </c>
      <c r="H60" s="153">
        <f t="shared" si="16"/>
        <v>0</v>
      </c>
    </row>
    <row r="61" spans="1:8" ht="41.4" x14ac:dyDescent="0.25">
      <c r="A61" s="126">
        <v>56</v>
      </c>
      <c r="B61" s="128" t="s">
        <v>233</v>
      </c>
      <c r="C61" s="133">
        <v>0</v>
      </c>
      <c r="D61" s="128" t="s">
        <v>233</v>
      </c>
      <c r="E61" s="133">
        <v>0</v>
      </c>
      <c r="F61" s="145">
        <f t="shared" si="14"/>
        <v>0</v>
      </c>
      <c r="G61" s="145">
        <f t="shared" si="15"/>
        <v>0</v>
      </c>
      <c r="H61" s="153">
        <f t="shared" si="16"/>
        <v>0</v>
      </c>
    </row>
    <row r="62" spans="1:8" ht="27.6" x14ac:dyDescent="0.25">
      <c r="A62" s="126">
        <v>57</v>
      </c>
      <c r="B62" s="128" t="s">
        <v>232</v>
      </c>
      <c r="C62" s="133">
        <v>0</v>
      </c>
      <c r="D62" s="128" t="s">
        <v>232</v>
      </c>
      <c r="E62" s="133">
        <v>0</v>
      </c>
      <c r="F62" s="145">
        <f t="shared" si="14"/>
        <v>0</v>
      </c>
      <c r="G62" s="145">
        <f t="shared" si="15"/>
        <v>0</v>
      </c>
      <c r="H62" s="153">
        <f t="shared" si="16"/>
        <v>0</v>
      </c>
    </row>
    <row r="63" spans="1:8" ht="27.6" x14ac:dyDescent="0.25">
      <c r="A63" s="126">
        <v>58</v>
      </c>
      <c r="B63" s="128" t="s">
        <v>231</v>
      </c>
      <c r="C63" s="133">
        <v>0</v>
      </c>
      <c r="D63" s="128" t="s">
        <v>231</v>
      </c>
      <c r="E63" s="133">
        <v>0</v>
      </c>
      <c r="F63" s="145">
        <f t="shared" si="14"/>
        <v>0</v>
      </c>
      <c r="G63" s="145">
        <f t="shared" si="15"/>
        <v>0</v>
      </c>
      <c r="H63" s="153">
        <f t="shared" si="16"/>
        <v>0</v>
      </c>
    </row>
    <row r="64" spans="1:8" ht="41.4" x14ac:dyDescent="0.25">
      <c r="A64" s="126">
        <v>59</v>
      </c>
      <c r="B64" s="128" t="s">
        <v>230</v>
      </c>
      <c r="C64" s="133">
        <v>0</v>
      </c>
      <c r="D64" s="128" t="s">
        <v>230</v>
      </c>
      <c r="E64" s="133">
        <v>0</v>
      </c>
      <c r="F64" s="145">
        <f t="shared" si="14"/>
        <v>0</v>
      </c>
      <c r="G64" s="145">
        <f t="shared" si="15"/>
        <v>0</v>
      </c>
      <c r="H64" s="153">
        <f t="shared" si="16"/>
        <v>0</v>
      </c>
    </row>
    <row r="65" spans="1:8" ht="27.6" x14ac:dyDescent="0.25">
      <c r="A65" s="126">
        <v>60</v>
      </c>
      <c r="B65" s="128" t="s">
        <v>229</v>
      </c>
      <c r="C65" s="133">
        <v>0</v>
      </c>
      <c r="D65" s="128" t="s">
        <v>229</v>
      </c>
      <c r="E65" s="133">
        <v>0</v>
      </c>
      <c r="F65" s="145">
        <f t="shared" si="14"/>
        <v>0</v>
      </c>
      <c r="G65" s="145">
        <f t="shared" si="15"/>
        <v>0</v>
      </c>
      <c r="H65" s="153">
        <f t="shared" si="16"/>
        <v>0</v>
      </c>
    </row>
    <row r="66" spans="1:8" ht="27.6" x14ac:dyDescent="0.25">
      <c r="A66" s="126">
        <v>61</v>
      </c>
      <c r="B66" s="128" t="s">
        <v>228</v>
      </c>
      <c r="C66" s="133">
        <v>0</v>
      </c>
      <c r="D66" s="128" t="s">
        <v>228</v>
      </c>
      <c r="E66" s="133">
        <v>0</v>
      </c>
      <c r="F66" s="145">
        <f t="shared" si="14"/>
        <v>0</v>
      </c>
      <c r="G66" s="145">
        <f t="shared" si="15"/>
        <v>0</v>
      </c>
      <c r="H66" s="153">
        <f t="shared" si="16"/>
        <v>0</v>
      </c>
    </row>
    <row r="67" spans="1:8" ht="27.6" x14ac:dyDescent="0.25">
      <c r="A67" s="126">
        <v>62</v>
      </c>
      <c r="B67" s="128" t="s">
        <v>227</v>
      </c>
      <c r="C67" s="133">
        <v>0</v>
      </c>
      <c r="D67" s="128" t="s">
        <v>227</v>
      </c>
      <c r="E67" s="133">
        <v>0</v>
      </c>
      <c r="F67" s="145">
        <f t="shared" si="14"/>
        <v>0</v>
      </c>
      <c r="G67" s="145">
        <f t="shared" si="15"/>
        <v>0</v>
      </c>
      <c r="H67" s="153">
        <f t="shared" si="16"/>
        <v>0</v>
      </c>
    </row>
    <row r="68" spans="1:8" ht="43.2" x14ac:dyDescent="0.25">
      <c r="A68" s="126">
        <v>63</v>
      </c>
      <c r="B68" s="83" t="s">
        <v>226</v>
      </c>
      <c r="C68" s="139">
        <v>0</v>
      </c>
      <c r="D68" s="83" t="s">
        <v>226</v>
      </c>
      <c r="E68" s="139">
        <v>0</v>
      </c>
      <c r="F68" s="154">
        <f t="shared" si="14"/>
        <v>0</v>
      </c>
      <c r="G68" s="154">
        <f t="shared" si="15"/>
        <v>0</v>
      </c>
      <c r="H68" s="150">
        <f t="shared" si="16"/>
        <v>0</v>
      </c>
    </row>
    <row r="69" spans="1:8" ht="41.4" x14ac:dyDescent="0.25">
      <c r="A69" s="126">
        <v>64</v>
      </c>
      <c r="B69" s="128" t="s">
        <v>225</v>
      </c>
      <c r="C69" s="133">
        <f t="shared" ref="C69:C76" si="17">C51-C60</f>
        <v>0</v>
      </c>
      <c r="D69" s="128" t="s">
        <v>225</v>
      </c>
      <c r="E69" s="133">
        <f t="shared" ref="E69:E76" si="18">E51-E60</f>
        <v>0</v>
      </c>
      <c r="F69" s="145">
        <f t="shared" si="14"/>
        <v>0</v>
      </c>
      <c r="G69" s="145">
        <f t="shared" si="15"/>
        <v>0</v>
      </c>
      <c r="H69" s="153">
        <f t="shared" si="16"/>
        <v>0</v>
      </c>
    </row>
    <row r="70" spans="1:8" ht="55.2" x14ac:dyDescent="0.25">
      <c r="A70" s="126">
        <v>65</v>
      </c>
      <c r="B70" s="128" t="s">
        <v>224</v>
      </c>
      <c r="C70" s="133">
        <f t="shared" si="17"/>
        <v>0</v>
      </c>
      <c r="D70" s="128" t="s">
        <v>224</v>
      </c>
      <c r="E70" s="133">
        <f t="shared" si="18"/>
        <v>0</v>
      </c>
      <c r="F70" s="145">
        <f t="shared" si="14"/>
        <v>0</v>
      </c>
      <c r="G70" s="145">
        <f t="shared" si="15"/>
        <v>0</v>
      </c>
      <c r="H70" s="153">
        <f t="shared" si="16"/>
        <v>0</v>
      </c>
    </row>
    <row r="71" spans="1:8" ht="41.4" x14ac:dyDescent="0.25">
      <c r="A71" s="126">
        <v>66</v>
      </c>
      <c r="B71" s="128" t="s">
        <v>223</v>
      </c>
      <c r="C71" s="133">
        <f t="shared" si="17"/>
        <v>0</v>
      </c>
      <c r="D71" s="128" t="s">
        <v>223</v>
      </c>
      <c r="E71" s="133">
        <f t="shared" si="18"/>
        <v>0</v>
      </c>
      <c r="F71" s="145">
        <f t="shared" si="14"/>
        <v>0</v>
      </c>
      <c r="G71" s="145">
        <f t="shared" si="15"/>
        <v>0</v>
      </c>
      <c r="H71" s="153">
        <f t="shared" si="16"/>
        <v>0</v>
      </c>
    </row>
    <row r="72" spans="1:8" ht="41.4" x14ac:dyDescent="0.25">
      <c r="A72" s="126">
        <v>67</v>
      </c>
      <c r="B72" s="128" t="s">
        <v>222</v>
      </c>
      <c r="C72" s="133">
        <f t="shared" si="17"/>
        <v>0</v>
      </c>
      <c r="D72" s="128" t="s">
        <v>222</v>
      </c>
      <c r="E72" s="133">
        <f t="shared" si="18"/>
        <v>0</v>
      </c>
      <c r="F72" s="145">
        <f t="shared" si="14"/>
        <v>0</v>
      </c>
      <c r="G72" s="145">
        <f t="shared" si="15"/>
        <v>0</v>
      </c>
      <c r="H72" s="153">
        <f t="shared" si="16"/>
        <v>0</v>
      </c>
    </row>
    <row r="73" spans="1:8" ht="55.2" x14ac:dyDescent="0.25">
      <c r="A73" s="126">
        <v>68</v>
      </c>
      <c r="B73" s="128" t="s">
        <v>221</v>
      </c>
      <c r="C73" s="133">
        <f t="shared" si="17"/>
        <v>0</v>
      </c>
      <c r="D73" s="128" t="s">
        <v>221</v>
      </c>
      <c r="E73" s="133">
        <f t="shared" si="18"/>
        <v>0</v>
      </c>
      <c r="F73" s="145">
        <f t="shared" si="14"/>
        <v>0</v>
      </c>
      <c r="G73" s="145">
        <f t="shared" si="15"/>
        <v>0</v>
      </c>
      <c r="H73" s="153">
        <f t="shared" si="16"/>
        <v>0</v>
      </c>
    </row>
    <row r="74" spans="1:8" ht="41.4" x14ac:dyDescent="0.25">
      <c r="A74" s="126">
        <v>69</v>
      </c>
      <c r="B74" s="128" t="s">
        <v>220</v>
      </c>
      <c r="C74" s="133">
        <f t="shared" si="17"/>
        <v>0</v>
      </c>
      <c r="D74" s="128" t="s">
        <v>220</v>
      </c>
      <c r="E74" s="133">
        <f t="shared" si="18"/>
        <v>0</v>
      </c>
      <c r="F74" s="145">
        <f t="shared" si="14"/>
        <v>0</v>
      </c>
      <c r="G74" s="145">
        <f t="shared" si="15"/>
        <v>0</v>
      </c>
      <c r="H74" s="153">
        <f t="shared" si="16"/>
        <v>0</v>
      </c>
    </row>
    <row r="75" spans="1:8" ht="41.4" x14ac:dyDescent="0.25">
      <c r="A75" s="126">
        <v>70</v>
      </c>
      <c r="B75" s="128" t="s">
        <v>219</v>
      </c>
      <c r="C75" s="133">
        <f t="shared" si="17"/>
        <v>0</v>
      </c>
      <c r="D75" s="128" t="s">
        <v>219</v>
      </c>
      <c r="E75" s="133">
        <f t="shared" si="18"/>
        <v>0</v>
      </c>
      <c r="F75" s="145">
        <f t="shared" si="14"/>
        <v>0</v>
      </c>
      <c r="G75" s="145">
        <f t="shared" si="15"/>
        <v>0</v>
      </c>
      <c r="H75" s="153">
        <f t="shared" si="16"/>
        <v>0</v>
      </c>
    </row>
    <row r="76" spans="1:8" ht="42" thickBot="1" x14ac:dyDescent="0.3">
      <c r="A76" s="129">
        <v>71</v>
      </c>
      <c r="B76" s="130" t="s">
        <v>218</v>
      </c>
      <c r="C76" s="140">
        <f t="shared" si="17"/>
        <v>0</v>
      </c>
      <c r="D76" s="130" t="s">
        <v>218</v>
      </c>
      <c r="E76" s="140">
        <f t="shared" si="18"/>
        <v>0</v>
      </c>
      <c r="F76" s="155">
        <f t="shared" si="14"/>
        <v>0</v>
      </c>
      <c r="G76" s="155">
        <f t="shared" si="15"/>
        <v>0</v>
      </c>
      <c r="H76" s="156">
        <f t="shared" si="16"/>
        <v>0</v>
      </c>
    </row>
    <row r="77" spans="1:8" ht="14.4" thickTop="1" x14ac:dyDescent="0.25"/>
    <row r="78" spans="1:8" x14ac:dyDescent="0.25">
      <c r="A78" s="240" t="s">
        <v>217</v>
      </c>
      <c r="B78" s="240"/>
      <c r="C78" s="240"/>
      <c r="D78" s="240"/>
      <c r="E78" s="240"/>
      <c r="F78" s="240"/>
      <c r="G78" s="240"/>
      <c r="H78" s="240"/>
    </row>
    <row r="79" spans="1:8" x14ac:dyDescent="0.25">
      <c r="A79" s="240"/>
      <c r="B79" s="240"/>
      <c r="C79" s="240"/>
      <c r="D79" s="240"/>
      <c r="E79" s="240"/>
      <c r="F79" s="240"/>
      <c r="G79" s="240"/>
      <c r="H79" s="240"/>
    </row>
    <row r="80" spans="1:8" x14ac:dyDescent="0.25">
      <c r="A80" s="240"/>
      <c r="B80" s="240"/>
      <c r="C80" s="240"/>
      <c r="D80" s="240"/>
      <c r="E80" s="240"/>
      <c r="F80" s="240"/>
      <c r="G80" s="240"/>
      <c r="H80" s="240"/>
    </row>
    <row r="81" spans="1:8" x14ac:dyDescent="0.25">
      <c r="A81" s="240"/>
      <c r="B81" s="240"/>
      <c r="C81" s="240"/>
      <c r="D81" s="240"/>
      <c r="E81" s="240"/>
      <c r="F81" s="240"/>
      <c r="G81" s="240"/>
      <c r="H81" s="240"/>
    </row>
    <row r="82" spans="1:8" x14ac:dyDescent="0.25">
      <c r="A82" s="240"/>
      <c r="B82" s="240"/>
      <c r="C82" s="240"/>
      <c r="D82" s="240"/>
      <c r="E82" s="240"/>
      <c r="F82" s="240"/>
      <c r="G82" s="240"/>
      <c r="H82" s="240"/>
    </row>
    <row r="83" spans="1:8" x14ac:dyDescent="0.25">
      <c r="A83" s="240"/>
      <c r="B83" s="240"/>
      <c r="C83" s="240"/>
      <c r="D83" s="240"/>
      <c r="E83" s="240"/>
      <c r="F83" s="240"/>
      <c r="G83" s="240"/>
      <c r="H83" s="240"/>
    </row>
    <row r="84" spans="1:8" x14ac:dyDescent="0.25">
      <c r="A84" s="240"/>
      <c r="B84" s="240"/>
      <c r="C84" s="240"/>
      <c r="D84" s="240"/>
      <c r="E84" s="240"/>
      <c r="F84" s="240"/>
      <c r="G84" s="240"/>
      <c r="H84" s="240"/>
    </row>
    <row r="85" spans="1:8" x14ac:dyDescent="0.25">
      <c r="A85" s="240"/>
      <c r="B85" s="240"/>
      <c r="C85" s="240"/>
      <c r="D85" s="240"/>
      <c r="E85" s="240"/>
      <c r="F85" s="240"/>
      <c r="G85" s="240"/>
      <c r="H85" s="240"/>
    </row>
    <row r="86" spans="1:8" x14ac:dyDescent="0.25">
      <c r="A86" s="240"/>
      <c r="B86" s="240"/>
      <c r="C86" s="240"/>
      <c r="D86" s="240"/>
      <c r="E86" s="240"/>
      <c r="F86" s="240"/>
      <c r="G86" s="240"/>
      <c r="H86" s="240"/>
    </row>
    <row r="87" spans="1:8" x14ac:dyDescent="0.25">
      <c r="A87" s="240"/>
      <c r="B87" s="240"/>
      <c r="C87" s="240"/>
      <c r="D87" s="240"/>
      <c r="E87" s="240"/>
      <c r="F87" s="240"/>
      <c r="G87" s="240"/>
      <c r="H87" s="240"/>
    </row>
    <row r="88" spans="1:8" x14ac:dyDescent="0.25">
      <c r="A88" s="240"/>
      <c r="B88" s="240"/>
      <c r="C88" s="240"/>
      <c r="D88" s="240"/>
      <c r="E88" s="240"/>
      <c r="F88" s="240"/>
      <c r="G88" s="240"/>
      <c r="H88" s="240"/>
    </row>
  </sheetData>
  <mergeCells count="8">
    <mergeCell ref="A1:H1"/>
    <mergeCell ref="A78:H88"/>
    <mergeCell ref="A2:H2"/>
    <mergeCell ref="A3:A4"/>
    <mergeCell ref="B3:C3"/>
    <mergeCell ref="D3:E3"/>
    <mergeCell ref="F3:G3"/>
    <mergeCell ref="H3:H4"/>
  </mergeCells>
  <pageMargins left="0.7" right="0.7" top="0.75" bottom="0.75" header="0.3" footer="0.3"/>
  <pageSetup paperSize="9" scale="59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L107"/>
  <sheetViews>
    <sheetView view="pageBreakPreview" zoomScale="102" zoomScaleNormal="90" zoomScaleSheetLayoutView="102" workbookViewId="0">
      <selection activeCell="M69" sqref="M69"/>
    </sheetView>
  </sheetViews>
  <sheetFormatPr defaultRowHeight="13.8" x14ac:dyDescent="0.25"/>
  <cols>
    <col min="1" max="1" width="4.88671875" customWidth="1"/>
    <col min="2" max="2" width="31.5546875" customWidth="1"/>
    <col min="3" max="3" width="15.33203125" customWidth="1"/>
    <col min="4" max="4" width="15.5546875" customWidth="1"/>
    <col min="5" max="5" width="17" customWidth="1"/>
    <col min="6" max="6" width="14.6640625" customWidth="1"/>
    <col min="7" max="7" width="13.5546875" customWidth="1"/>
    <col min="8" max="8" width="9.6640625" customWidth="1"/>
    <col min="9" max="10" width="6.88671875" customWidth="1"/>
    <col min="11" max="11" width="15.44140625" customWidth="1"/>
  </cols>
  <sheetData>
    <row r="1" spans="1:11" ht="39" customHeight="1" x14ac:dyDescent="0.25">
      <c r="A1" s="221" t="s">
        <v>49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1" x14ac:dyDescent="0.25">
      <c r="A2" s="214" t="s">
        <v>1</v>
      </c>
      <c r="B2" s="215" t="s">
        <v>133</v>
      </c>
      <c r="C2" s="215"/>
      <c r="D2" s="215"/>
      <c r="E2" s="215"/>
      <c r="F2" s="215"/>
      <c r="G2" s="215"/>
      <c r="H2" s="215"/>
      <c r="I2" s="215"/>
      <c r="J2" s="215"/>
      <c r="K2" s="215"/>
    </row>
    <row r="3" spans="1:11" ht="15" customHeight="1" x14ac:dyDescent="0.25">
      <c r="A3" s="214"/>
      <c r="B3" s="215" t="s">
        <v>50</v>
      </c>
      <c r="C3" s="215"/>
      <c r="D3" s="215" t="s">
        <v>51</v>
      </c>
      <c r="E3" s="215"/>
      <c r="F3" s="214" t="s">
        <v>52</v>
      </c>
      <c r="G3" s="214"/>
      <c r="H3" s="214"/>
      <c r="I3" s="214"/>
      <c r="J3" s="214"/>
      <c r="K3" s="214"/>
    </row>
    <row r="4" spans="1:11" ht="27.6" x14ac:dyDescent="0.25">
      <c r="A4" s="214"/>
      <c r="B4" s="37" t="s">
        <v>53</v>
      </c>
      <c r="C4" s="37" t="s">
        <v>54</v>
      </c>
      <c r="D4" s="37" t="s">
        <v>53</v>
      </c>
      <c r="E4" s="37" t="s">
        <v>54</v>
      </c>
      <c r="F4" s="214"/>
      <c r="G4" s="214"/>
      <c r="H4" s="214"/>
      <c r="I4" s="214"/>
      <c r="J4" s="214"/>
      <c r="K4" s="214"/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15">
        <v>6</v>
      </c>
      <c r="G5" s="215"/>
      <c r="H5" s="215"/>
      <c r="I5" s="215"/>
      <c r="J5" s="215"/>
      <c r="K5" s="215"/>
    </row>
    <row r="6" spans="1:11" x14ac:dyDescent="0.25">
      <c r="A6" s="2" t="s">
        <v>2</v>
      </c>
      <c r="B6" s="66">
        <v>0</v>
      </c>
      <c r="C6" s="66">
        <v>0</v>
      </c>
      <c r="D6" s="66">
        <v>0</v>
      </c>
      <c r="E6" s="66">
        <v>0</v>
      </c>
      <c r="F6" s="215">
        <v>0</v>
      </c>
      <c r="G6" s="215"/>
      <c r="H6" s="215"/>
      <c r="I6" s="215"/>
      <c r="J6" s="215"/>
      <c r="K6" s="215"/>
    </row>
    <row r="7" spans="1:11" ht="64.5" customHeight="1" x14ac:dyDescent="0.25">
      <c r="A7" s="221" t="s">
        <v>135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</row>
    <row r="8" spans="1:11" x14ac:dyDescent="0.25">
      <c r="A8" s="214" t="s">
        <v>1</v>
      </c>
      <c r="B8" s="214" t="s">
        <v>55</v>
      </c>
      <c r="C8" s="212" t="s">
        <v>56</v>
      </c>
      <c r="D8" s="212"/>
      <c r="E8" s="212"/>
      <c r="F8" s="212"/>
      <c r="G8" s="212"/>
      <c r="H8" s="212" t="s">
        <v>93</v>
      </c>
      <c r="I8" s="212"/>
      <c r="J8" s="212"/>
      <c r="K8" s="305" t="s">
        <v>134</v>
      </c>
    </row>
    <row r="9" spans="1:11" ht="45" customHeight="1" x14ac:dyDescent="0.25">
      <c r="A9" s="214"/>
      <c r="B9" s="214"/>
      <c r="C9" s="214" t="s">
        <v>57</v>
      </c>
      <c r="D9" s="214" t="s">
        <v>58</v>
      </c>
      <c r="E9" s="212" t="s">
        <v>59</v>
      </c>
      <c r="F9" s="214" t="s">
        <v>60</v>
      </c>
      <c r="G9" s="214"/>
      <c r="H9" s="212" t="s">
        <v>47</v>
      </c>
      <c r="I9" s="212" t="s">
        <v>48</v>
      </c>
      <c r="J9" s="212" t="s">
        <v>59</v>
      </c>
      <c r="K9" s="306"/>
    </row>
    <row r="10" spans="1:11" ht="29.25" customHeight="1" x14ac:dyDescent="0.25">
      <c r="A10" s="214"/>
      <c r="B10" s="214"/>
      <c r="C10" s="214"/>
      <c r="D10" s="214"/>
      <c r="E10" s="212"/>
      <c r="F10" s="35" t="s">
        <v>46</v>
      </c>
      <c r="G10" s="35" t="s">
        <v>59</v>
      </c>
      <c r="H10" s="212"/>
      <c r="I10" s="212"/>
      <c r="J10" s="212"/>
      <c r="K10" s="307"/>
    </row>
    <row r="11" spans="1:11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</row>
    <row r="12" spans="1:11" ht="26.25" customHeight="1" x14ac:dyDescent="0.25">
      <c r="A12" s="93">
        <v>1</v>
      </c>
      <c r="B12" s="94" t="s">
        <v>390</v>
      </c>
      <c r="C12" s="95">
        <v>331488.86</v>
      </c>
      <c r="D12" s="95">
        <v>356193.41</v>
      </c>
      <c r="E12" s="163">
        <v>7.5</v>
      </c>
      <c r="F12" s="90">
        <v>0</v>
      </c>
      <c r="G12" s="90">
        <v>0</v>
      </c>
      <c r="H12" s="1"/>
      <c r="I12" s="1"/>
      <c r="J12" s="1"/>
      <c r="K12" s="1"/>
    </row>
    <row r="13" spans="1:11" ht="30" customHeight="1" x14ac:dyDescent="0.25">
      <c r="A13" s="93">
        <v>2</v>
      </c>
      <c r="B13" s="97" t="s">
        <v>183</v>
      </c>
      <c r="C13" s="98">
        <v>293414428</v>
      </c>
      <c r="D13" s="96">
        <v>291761095.01999998</v>
      </c>
      <c r="E13" s="164">
        <v>-0.6</v>
      </c>
      <c r="F13" s="90">
        <v>0</v>
      </c>
      <c r="G13" s="90">
        <v>0</v>
      </c>
      <c r="H13" s="1"/>
      <c r="I13" s="1"/>
      <c r="J13" s="1"/>
      <c r="K13" s="1"/>
    </row>
    <row r="14" spans="1:11" ht="29.25" customHeight="1" x14ac:dyDescent="0.25">
      <c r="A14" s="93">
        <v>3</v>
      </c>
      <c r="B14" s="94" t="s">
        <v>215</v>
      </c>
      <c r="C14" s="95">
        <v>70709.240000000005</v>
      </c>
      <c r="D14" s="95">
        <v>55752.75</v>
      </c>
      <c r="E14" s="163">
        <v>-21.2</v>
      </c>
      <c r="F14" s="90">
        <v>0</v>
      </c>
      <c r="G14" s="90">
        <v>0</v>
      </c>
      <c r="H14" s="1"/>
      <c r="I14" s="1"/>
      <c r="J14" s="1"/>
      <c r="K14" s="1"/>
    </row>
    <row r="15" spans="1:11" ht="54" customHeight="1" x14ac:dyDescent="0.25">
      <c r="A15" s="93">
        <v>4</v>
      </c>
      <c r="B15" s="94" t="s">
        <v>308</v>
      </c>
      <c r="C15" s="95">
        <v>38568102.560000002</v>
      </c>
      <c r="D15" s="95">
        <v>23611174.600000001</v>
      </c>
      <c r="E15" s="163">
        <v>-38.799999999999997</v>
      </c>
      <c r="F15" s="90">
        <v>0</v>
      </c>
      <c r="G15" s="90">
        <v>0</v>
      </c>
      <c r="H15" s="1"/>
      <c r="I15" s="1"/>
      <c r="J15" s="1"/>
      <c r="K15" s="1"/>
    </row>
    <row r="16" spans="1:11" ht="28.5" customHeight="1" x14ac:dyDescent="0.25">
      <c r="A16" s="93">
        <v>5</v>
      </c>
      <c r="B16" s="94" t="s">
        <v>184</v>
      </c>
      <c r="C16" s="95">
        <v>17771.59</v>
      </c>
      <c r="D16" s="95">
        <v>0</v>
      </c>
      <c r="E16" s="163">
        <v>-100</v>
      </c>
      <c r="F16" s="90">
        <v>0</v>
      </c>
      <c r="G16" s="90">
        <v>0</v>
      </c>
      <c r="H16" s="1"/>
      <c r="I16" s="1"/>
      <c r="J16" s="1"/>
      <c r="K16" s="1"/>
    </row>
    <row r="17" spans="1:11" ht="28.5" customHeight="1" x14ac:dyDescent="0.25">
      <c r="A17" s="93">
        <v>6</v>
      </c>
      <c r="B17" s="94" t="s">
        <v>214</v>
      </c>
      <c r="C17" s="95">
        <v>14185.67</v>
      </c>
      <c r="D17" s="95">
        <v>396876.74</v>
      </c>
      <c r="E17" s="163">
        <v>2697.7</v>
      </c>
      <c r="F17" s="90">
        <v>0</v>
      </c>
      <c r="G17" s="90">
        <v>0</v>
      </c>
      <c r="H17" s="1"/>
      <c r="I17" s="1"/>
      <c r="J17" s="1"/>
      <c r="K17" s="1"/>
    </row>
    <row r="18" spans="1:11" ht="24" customHeight="1" x14ac:dyDescent="0.25">
      <c r="A18" s="93">
        <v>7</v>
      </c>
      <c r="B18" s="94" t="s">
        <v>216</v>
      </c>
      <c r="C18" s="95">
        <v>454981.54</v>
      </c>
      <c r="D18" s="95">
        <v>454981.54</v>
      </c>
      <c r="E18" s="163">
        <v>0</v>
      </c>
      <c r="F18" s="90">
        <v>0</v>
      </c>
      <c r="G18" s="90">
        <v>0</v>
      </c>
      <c r="H18" s="1"/>
      <c r="I18" s="1"/>
      <c r="J18" s="1"/>
      <c r="K18" s="1"/>
    </row>
    <row r="19" spans="1:11" ht="27.75" customHeight="1" x14ac:dyDescent="0.25">
      <c r="A19" s="93">
        <v>8</v>
      </c>
      <c r="B19" s="94" t="s">
        <v>185</v>
      </c>
      <c r="C19" s="95">
        <v>22324.34</v>
      </c>
      <c r="D19" s="95">
        <v>22324.34</v>
      </c>
      <c r="E19" s="163">
        <v>0</v>
      </c>
      <c r="F19" s="90">
        <v>0</v>
      </c>
      <c r="G19" s="90">
        <v>0</v>
      </c>
      <c r="H19" s="1"/>
      <c r="I19" s="1"/>
      <c r="J19" s="1"/>
      <c r="K19" s="1"/>
    </row>
    <row r="20" spans="1:11" ht="62.25" customHeight="1" x14ac:dyDescent="0.25">
      <c r="A20" s="221" t="s">
        <v>61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214" t="s">
        <v>1</v>
      </c>
      <c r="B21" s="214" t="s">
        <v>55</v>
      </c>
      <c r="C21" s="212" t="s">
        <v>62</v>
      </c>
      <c r="D21" s="212"/>
      <c r="E21" s="212"/>
      <c r="F21" s="212"/>
      <c r="G21" s="212"/>
      <c r="H21" s="212" t="s">
        <v>93</v>
      </c>
      <c r="I21" s="212"/>
      <c r="J21" s="212"/>
      <c r="K21" s="305" t="s">
        <v>94</v>
      </c>
    </row>
    <row r="22" spans="1:11" ht="47.25" customHeight="1" x14ac:dyDescent="0.25">
      <c r="A22" s="214"/>
      <c r="B22" s="214"/>
      <c r="C22" s="214" t="s">
        <v>57</v>
      </c>
      <c r="D22" s="214" t="s">
        <v>58</v>
      </c>
      <c r="E22" s="212" t="s">
        <v>59</v>
      </c>
      <c r="F22" s="214" t="s">
        <v>63</v>
      </c>
      <c r="G22" s="214"/>
      <c r="H22" s="212" t="s">
        <v>47</v>
      </c>
      <c r="I22" s="212" t="s">
        <v>48</v>
      </c>
      <c r="J22" s="212" t="s">
        <v>59</v>
      </c>
      <c r="K22" s="306"/>
    </row>
    <row r="23" spans="1:11" x14ac:dyDescent="0.25">
      <c r="A23" s="214"/>
      <c r="B23" s="214"/>
      <c r="C23" s="214"/>
      <c r="D23" s="214"/>
      <c r="E23" s="212"/>
      <c r="F23" s="35" t="s">
        <v>46</v>
      </c>
      <c r="G23" s="35" t="s">
        <v>59</v>
      </c>
      <c r="H23" s="212"/>
      <c r="I23" s="212"/>
      <c r="J23" s="212"/>
      <c r="K23" s="307"/>
    </row>
    <row r="24" spans="1:11" x14ac:dyDescent="0.25">
      <c r="A24" s="2">
        <v>1</v>
      </c>
      <c r="B24" s="2">
        <v>2</v>
      </c>
      <c r="C24" s="2">
        <v>3</v>
      </c>
      <c r="D24" s="2">
        <v>4</v>
      </c>
      <c r="E24" s="2">
        <v>5</v>
      </c>
      <c r="F24" s="2">
        <v>6</v>
      </c>
      <c r="G24" s="2">
        <v>7</v>
      </c>
      <c r="H24" s="2">
        <v>8</v>
      </c>
      <c r="I24" s="2">
        <v>9</v>
      </c>
      <c r="J24" s="2">
        <v>10</v>
      </c>
      <c r="K24" s="2">
        <v>11</v>
      </c>
    </row>
    <row r="25" spans="1:11" ht="25.5" customHeight="1" x14ac:dyDescent="0.25">
      <c r="A25" s="93">
        <v>1</v>
      </c>
      <c r="B25" s="94" t="s">
        <v>183</v>
      </c>
      <c r="C25" s="95">
        <v>12803344.960000001</v>
      </c>
      <c r="D25" s="95">
        <v>310461.57</v>
      </c>
      <c r="E25" s="163">
        <v>-97.6</v>
      </c>
      <c r="F25" s="90">
        <v>0</v>
      </c>
      <c r="G25" s="90">
        <v>0</v>
      </c>
      <c r="H25" s="1"/>
      <c r="I25" s="1"/>
      <c r="J25" s="1"/>
      <c r="K25" s="1"/>
    </row>
    <row r="26" spans="1:11" ht="18.75" customHeight="1" x14ac:dyDescent="0.25">
      <c r="A26" s="93">
        <v>2</v>
      </c>
      <c r="B26" s="94" t="s">
        <v>186</v>
      </c>
      <c r="C26" s="95">
        <v>35676.480000000003</v>
      </c>
      <c r="D26" s="95">
        <v>23060.5</v>
      </c>
      <c r="E26" s="163">
        <v>-35.4</v>
      </c>
      <c r="F26" s="90">
        <v>0</v>
      </c>
      <c r="G26" s="90">
        <v>0</v>
      </c>
      <c r="H26" s="1"/>
      <c r="I26" s="1"/>
      <c r="J26" s="1"/>
      <c r="K26" s="1"/>
    </row>
    <row r="27" spans="1:11" ht="24" x14ac:dyDescent="0.25">
      <c r="A27" s="93">
        <v>3</v>
      </c>
      <c r="B27" s="94" t="s">
        <v>187</v>
      </c>
      <c r="C27" s="95">
        <v>415243.53</v>
      </c>
      <c r="D27" s="95">
        <v>296721.38</v>
      </c>
      <c r="E27" s="163">
        <v>-28.5</v>
      </c>
      <c r="F27" s="90"/>
      <c r="G27" s="90"/>
      <c r="H27" s="1"/>
      <c r="I27" s="1"/>
      <c r="J27" s="1"/>
      <c r="K27" s="1"/>
    </row>
    <row r="28" spans="1:11" ht="28.5" customHeight="1" x14ac:dyDescent="0.25">
      <c r="A28" s="93">
        <v>4</v>
      </c>
      <c r="B28" s="94" t="s">
        <v>189</v>
      </c>
      <c r="C28" s="95">
        <v>1800</v>
      </c>
      <c r="D28" s="95">
        <v>0</v>
      </c>
      <c r="E28" s="163">
        <v>-100</v>
      </c>
      <c r="F28" s="90">
        <v>0</v>
      </c>
      <c r="G28" s="90">
        <v>0</v>
      </c>
      <c r="H28" s="1"/>
      <c r="I28" s="1"/>
      <c r="J28" s="1"/>
      <c r="K28" s="1"/>
    </row>
    <row r="29" spans="1:11" ht="24" x14ac:dyDescent="0.25">
      <c r="A29" s="93">
        <v>5</v>
      </c>
      <c r="B29" s="94" t="s">
        <v>188</v>
      </c>
      <c r="C29" s="95">
        <v>59116.66</v>
      </c>
      <c r="D29" s="95">
        <v>3793.2</v>
      </c>
      <c r="E29" s="163">
        <v>-93.6</v>
      </c>
      <c r="F29" s="90">
        <v>0</v>
      </c>
      <c r="G29" s="90">
        <v>0</v>
      </c>
      <c r="H29" s="1"/>
      <c r="I29" s="1"/>
      <c r="J29" s="1"/>
      <c r="K29" s="1"/>
    </row>
    <row r="30" spans="1:11" ht="24" x14ac:dyDescent="0.25">
      <c r="A30" s="93">
        <v>6</v>
      </c>
      <c r="B30" s="94" t="s">
        <v>391</v>
      </c>
      <c r="C30" s="95">
        <v>44242.8</v>
      </c>
      <c r="D30" s="95">
        <v>47719.86</v>
      </c>
      <c r="E30" s="163">
        <v>7.9</v>
      </c>
      <c r="F30" s="90">
        <v>0</v>
      </c>
      <c r="G30" s="90">
        <v>0</v>
      </c>
      <c r="H30" s="1"/>
      <c r="I30" s="1"/>
      <c r="J30" s="1"/>
      <c r="K30" s="1"/>
    </row>
    <row r="31" spans="1:11" ht="50.4" customHeight="1" x14ac:dyDescent="0.25">
      <c r="A31" s="93">
        <v>7</v>
      </c>
      <c r="B31" s="94" t="s">
        <v>392</v>
      </c>
      <c r="C31" s="95">
        <v>0</v>
      </c>
      <c r="D31" s="95">
        <v>6124.86</v>
      </c>
      <c r="E31" s="163"/>
      <c r="F31" s="90">
        <v>0</v>
      </c>
      <c r="G31" s="90">
        <v>0</v>
      </c>
      <c r="H31" s="1"/>
      <c r="I31" s="1"/>
      <c r="J31" s="1"/>
      <c r="K31" s="1"/>
    </row>
    <row r="32" spans="1:11" ht="27.75" customHeight="1" x14ac:dyDescent="0.25">
      <c r="A32" s="93">
        <v>8</v>
      </c>
      <c r="B32" s="94" t="s">
        <v>190</v>
      </c>
      <c r="C32" s="95">
        <v>44921.91</v>
      </c>
      <c r="D32" s="95">
        <v>34584.769999999997</v>
      </c>
      <c r="E32" s="163">
        <v>-23</v>
      </c>
      <c r="F32" s="90">
        <v>0</v>
      </c>
      <c r="G32" s="90">
        <v>0</v>
      </c>
      <c r="H32" s="1"/>
      <c r="I32" s="1"/>
      <c r="J32" s="1"/>
      <c r="K32" s="1"/>
    </row>
    <row r="33" spans="1:11" ht="27" customHeight="1" x14ac:dyDescent="0.25">
      <c r="A33" s="93">
        <v>9</v>
      </c>
      <c r="B33" s="94" t="s">
        <v>309</v>
      </c>
      <c r="C33" s="95">
        <v>335312990.33999997</v>
      </c>
      <c r="D33" s="95">
        <v>331438246.81</v>
      </c>
      <c r="E33" s="163">
        <v>-1.2</v>
      </c>
      <c r="F33" s="90">
        <v>0</v>
      </c>
      <c r="G33" s="90">
        <v>0</v>
      </c>
      <c r="H33" s="1"/>
      <c r="I33" s="1"/>
      <c r="J33" s="1"/>
      <c r="K33" s="1"/>
    </row>
    <row r="34" spans="1:11" ht="27.75" customHeight="1" x14ac:dyDescent="0.25">
      <c r="A34" s="93">
        <v>10</v>
      </c>
      <c r="B34" s="94" t="s">
        <v>310</v>
      </c>
      <c r="C34" s="95">
        <v>5890016.2300000004</v>
      </c>
      <c r="D34" s="95">
        <v>5886247.5099999998</v>
      </c>
      <c r="E34" s="163">
        <v>-0.1</v>
      </c>
      <c r="F34" s="90">
        <v>0</v>
      </c>
      <c r="G34" s="90">
        <v>0</v>
      </c>
      <c r="H34" s="1"/>
      <c r="I34" s="1"/>
      <c r="J34" s="1"/>
      <c r="K34" s="1"/>
    </row>
    <row r="36" spans="1:11" ht="33.75" customHeight="1" x14ac:dyDescent="0.25">
      <c r="A36" s="213" t="s">
        <v>64</v>
      </c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1" ht="30" customHeight="1" x14ac:dyDescent="0.25">
      <c r="A37" s="3" t="s">
        <v>1</v>
      </c>
      <c r="B37" s="216" t="s">
        <v>65</v>
      </c>
      <c r="C37" s="217"/>
      <c r="D37" s="217"/>
      <c r="E37" s="217"/>
      <c r="F37" s="217"/>
      <c r="G37" s="217"/>
      <c r="H37" s="217"/>
      <c r="I37" s="218"/>
      <c r="J37" s="216" t="s">
        <v>66</v>
      </c>
      <c r="K37" s="218"/>
    </row>
    <row r="38" spans="1:11" ht="42.6" customHeight="1" x14ac:dyDescent="0.25">
      <c r="A38" s="2">
        <v>1</v>
      </c>
      <c r="B38" s="265" t="s">
        <v>177</v>
      </c>
      <c r="C38" s="266"/>
      <c r="D38" s="266"/>
      <c r="E38" s="266"/>
      <c r="F38" s="266"/>
      <c r="G38" s="266"/>
      <c r="H38" s="266"/>
      <c r="I38" s="267"/>
      <c r="J38" s="293">
        <v>40820388.850000001</v>
      </c>
      <c r="K38" s="293"/>
    </row>
    <row r="39" spans="1:11" ht="43.2" customHeight="1" x14ac:dyDescent="0.25">
      <c r="A39" s="2">
        <v>2</v>
      </c>
      <c r="B39" s="265" t="s">
        <v>178</v>
      </c>
      <c r="C39" s="266"/>
      <c r="D39" s="266"/>
      <c r="E39" s="266"/>
      <c r="F39" s="266"/>
      <c r="G39" s="266"/>
      <c r="H39" s="266"/>
      <c r="I39" s="267"/>
      <c r="J39" s="293">
        <v>4823681.6500000004</v>
      </c>
      <c r="K39" s="293"/>
    </row>
    <row r="40" spans="1:11" ht="24" customHeight="1" x14ac:dyDescent="0.25">
      <c r="A40" s="2" t="s">
        <v>157</v>
      </c>
      <c r="B40" s="280" t="s">
        <v>179</v>
      </c>
      <c r="C40" s="281"/>
      <c r="D40" s="281"/>
      <c r="E40" s="281"/>
      <c r="F40" s="281"/>
      <c r="G40" s="281"/>
      <c r="H40" s="281"/>
      <c r="I40" s="282"/>
      <c r="J40" s="293">
        <v>726198.95</v>
      </c>
      <c r="K40" s="293"/>
    </row>
    <row r="41" spans="1:11" ht="22.2" customHeight="1" x14ac:dyDescent="0.25">
      <c r="A41" s="71" t="s">
        <v>158</v>
      </c>
      <c r="B41" s="265" t="s">
        <v>201</v>
      </c>
      <c r="C41" s="266"/>
      <c r="D41" s="266"/>
      <c r="E41" s="266"/>
      <c r="F41" s="266"/>
      <c r="G41" s="266"/>
      <c r="H41" s="266"/>
      <c r="I41" s="267"/>
      <c r="J41" s="263">
        <v>10072</v>
      </c>
      <c r="K41" s="264"/>
    </row>
    <row r="42" spans="1:11" x14ac:dyDescent="0.25">
      <c r="A42" s="71" t="s">
        <v>159</v>
      </c>
      <c r="B42" s="265" t="s">
        <v>202</v>
      </c>
      <c r="C42" s="266"/>
      <c r="D42" s="266"/>
      <c r="E42" s="266"/>
      <c r="F42" s="266"/>
      <c r="G42" s="266"/>
      <c r="H42" s="266"/>
      <c r="I42" s="267"/>
      <c r="J42" s="263">
        <v>107.36</v>
      </c>
      <c r="K42" s="264"/>
    </row>
    <row r="43" spans="1:11" ht="13.95" customHeight="1" x14ac:dyDescent="0.25">
      <c r="A43" s="2" t="s">
        <v>160</v>
      </c>
      <c r="B43" s="265" t="s">
        <v>180</v>
      </c>
      <c r="C43" s="266"/>
      <c r="D43" s="266"/>
      <c r="E43" s="266"/>
      <c r="F43" s="266"/>
      <c r="G43" s="266"/>
      <c r="H43" s="266"/>
      <c r="I43" s="267"/>
      <c r="J43" s="308">
        <v>227753.75</v>
      </c>
      <c r="K43" s="309"/>
    </row>
    <row r="44" spans="1:11" x14ac:dyDescent="0.25">
      <c r="B44" s="262"/>
      <c r="C44" s="262"/>
      <c r="D44" s="262"/>
      <c r="E44" s="262"/>
      <c r="F44" s="262"/>
      <c r="G44" s="262"/>
      <c r="H44" s="262"/>
      <c r="I44" s="262"/>
      <c r="J44" s="262"/>
      <c r="K44" s="262"/>
    </row>
    <row r="46" spans="1:11" ht="30" customHeight="1" x14ac:dyDescent="0.25">
      <c r="A46" s="213" t="s">
        <v>67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</row>
    <row r="48" spans="1:11" ht="75.75" customHeight="1" x14ac:dyDescent="0.25">
      <c r="A48" s="3" t="s">
        <v>1</v>
      </c>
      <c r="B48" s="3" t="s">
        <v>68</v>
      </c>
      <c r="C48" s="214" t="s">
        <v>95</v>
      </c>
      <c r="D48" s="214"/>
      <c r="E48" s="214" t="s">
        <v>96</v>
      </c>
      <c r="F48" s="214"/>
      <c r="G48" s="214" t="s">
        <v>142</v>
      </c>
      <c r="H48" s="214"/>
      <c r="I48" s="214" t="s">
        <v>97</v>
      </c>
      <c r="J48" s="214"/>
      <c r="K48" s="214"/>
    </row>
    <row r="49" spans="1:11" x14ac:dyDescent="0.25">
      <c r="A49" s="2">
        <v>1</v>
      </c>
      <c r="B49" s="2">
        <v>2</v>
      </c>
      <c r="C49" s="214">
        <v>3</v>
      </c>
      <c r="D49" s="214"/>
      <c r="E49" s="214">
        <v>4</v>
      </c>
      <c r="F49" s="214"/>
      <c r="G49" s="214">
        <v>5</v>
      </c>
      <c r="H49" s="214"/>
      <c r="I49" s="214">
        <v>6</v>
      </c>
      <c r="J49" s="214"/>
      <c r="K49" s="214"/>
    </row>
    <row r="50" spans="1:11" ht="93.75" customHeight="1" x14ac:dyDescent="0.25">
      <c r="A50" s="2" t="s">
        <v>145</v>
      </c>
      <c r="B50" s="67" t="s">
        <v>166</v>
      </c>
      <c r="C50" s="271">
        <v>55000</v>
      </c>
      <c r="D50" s="271"/>
      <c r="E50" s="271">
        <v>55000</v>
      </c>
      <c r="F50" s="271"/>
      <c r="G50" s="271">
        <v>59400</v>
      </c>
      <c r="H50" s="271"/>
      <c r="I50" s="271">
        <v>59400</v>
      </c>
      <c r="J50" s="271"/>
      <c r="K50" s="271"/>
    </row>
    <row r="51" spans="1:11" ht="99" customHeight="1" x14ac:dyDescent="0.25">
      <c r="A51" s="2" t="s">
        <v>147</v>
      </c>
      <c r="B51" s="67" t="s">
        <v>167</v>
      </c>
      <c r="C51" s="271">
        <v>17500</v>
      </c>
      <c r="D51" s="271"/>
      <c r="E51" s="271">
        <v>17500</v>
      </c>
      <c r="F51" s="271"/>
      <c r="G51" s="271">
        <v>17500</v>
      </c>
      <c r="H51" s="271"/>
      <c r="I51" s="271">
        <v>17500</v>
      </c>
      <c r="J51" s="271"/>
      <c r="K51" s="271"/>
    </row>
    <row r="52" spans="1:11" ht="63.75" customHeight="1" x14ac:dyDescent="0.25">
      <c r="A52" s="2" t="s">
        <v>157</v>
      </c>
      <c r="B52" s="67" t="s">
        <v>182</v>
      </c>
      <c r="C52" s="271" t="s">
        <v>401</v>
      </c>
      <c r="D52" s="271"/>
      <c r="E52" s="271" t="s">
        <v>401</v>
      </c>
      <c r="F52" s="271"/>
      <c r="G52" s="271" t="s">
        <v>402</v>
      </c>
      <c r="H52" s="271"/>
      <c r="I52" s="278" t="s">
        <v>402</v>
      </c>
      <c r="J52" s="289"/>
      <c r="K52" s="279"/>
    </row>
    <row r="53" spans="1:11" ht="36.75" customHeight="1" x14ac:dyDescent="0.25">
      <c r="A53" s="2" t="s">
        <v>158</v>
      </c>
      <c r="B53" s="68" t="s">
        <v>181</v>
      </c>
      <c r="C53" s="278">
        <v>22400</v>
      </c>
      <c r="D53" s="279"/>
      <c r="E53" s="278">
        <v>0</v>
      </c>
      <c r="F53" s="279"/>
      <c r="G53" s="278">
        <v>0</v>
      </c>
      <c r="H53" s="279"/>
      <c r="I53" s="271">
        <v>0</v>
      </c>
      <c r="J53" s="271"/>
      <c r="K53" s="271"/>
    </row>
    <row r="54" spans="1:11" x14ac:dyDescent="0.25">
      <c r="B54" s="69"/>
    </row>
    <row r="55" spans="1:11" ht="38.25" customHeight="1" x14ac:dyDescent="0.25">
      <c r="A55" s="213" t="s">
        <v>136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</row>
    <row r="56" spans="1:11" ht="49.5" customHeight="1" x14ac:dyDescent="0.25">
      <c r="A56" s="3" t="s">
        <v>1</v>
      </c>
      <c r="B56" s="216" t="s">
        <v>68</v>
      </c>
      <c r="C56" s="217"/>
      <c r="D56" s="217"/>
      <c r="E56" s="217"/>
      <c r="F56" s="218"/>
      <c r="G56" s="214" t="s">
        <v>98</v>
      </c>
      <c r="H56" s="214"/>
      <c r="I56" s="214" t="s">
        <v>69</v>
      </c>
      <c r="J56" s="214"/>
      <c r="K56" s="214"/>
    </row>
    <row r="57" spans="1:11" x14ac:dyDescent="0.25">
      <c r="A57" s="2">
        <v>1</v>
      </c>
      <c r="B57" s="273">
        <v>2</v>
      </c>
      <c r="C57" s="294"/>
      <c r="D57" s="294"/>
      <c r="E57" s="294"/>
      <c r="F57" s="295"/>
      <c r="G57" s="214">
        <v>3</v>
      </c>
      <c r="H57" s="214"/>
      <c r="I57" s="214">
        <v>4</v>
      </c>
      <c r="J57" s="214"/>
      <c r="K57" s="214"/>
    </row>
    <row r="58" spans="1:11" ht="51.75" customHeight="1" x14ac:dyDescent="0.25">
      <c r="A58" s="58" t="s">
        <v>153</v>
      </c>
      <c r="B58" s="296" t="s">
        <v>166</v>
      </c>
      <c r="C58" s="297"/>
      <c r="D58" s="297"/>
      <c r="E58" s="297"/>
      <c r="F58" s="298"/>
      <c r="G58" s="284" t="s">
        <v>98</v>
      </c>
      <c r="H58" s="284"/>
      <c r="I58" s="272" t="s">
        <v>393</v>
      </c>
      <c r="J58" s="272"/>
      <c r="K58" s="272"/>
    </row>
    <row r="59" spans="1:11" ht="51.75" customHeight="1" x14ac:dyDescent="0.25">
      <c r="A59" s="58" t="s">
        <v>147</v>
      </c>
      <c r="B59" s="296" t="s">
        <v>167</v>
      </c>
      <c r="C59" s="297"/>
      <c r="D59" s="297"/>
      <c r="E59" s="297"/>
      <c r="F59" s="298"/>
      <c r="G59" s="273" t="s">
        <v>98</v>
      </c>
      <c r="H59" s="274"/>
      <c r="I59" s="275" t="s">
        <v>394</v>
      </c>
      <c r="J59" s="276"/>
      <c r="K59" s="277"/>
    </row>
    <row r="60" spans="1:11" ht="45.75" customHeight="1" x14ac:dyDescent="0.25">
      <c r="A60" s="58" t="s">
        <v>157</v>
      </c>
      <c r="B60" s="299" t="s">
        <v>164</v>
      </c>
      <c r="C60" s="297"/>
      <c r="D60" s="297"/>
      <c r="E60" s="297"/>
      <c r="F60" s="298"/>
      <c r="G60" s="273" t="s">
        <v>98</v>
      </c>
      <c r="H60" s="274"/>
      <c r="I60" s="275" t="s">
        <v>403</v>
      </c>
      <c r="J60" s="276"/>
      <c r="K60" s="277"/>
    </row>
    <row r="61" spans="1:11" ht="29.25" customHeight="1" x14ac:dyDescent="0.25">
      <c r="A61" s="58" t="s">
        <v>158</v>
      </c>
      <c r="B61" s="296" t="s">
        <v>197</v>
      </c>
      <c r="C61" s="297"/>
      <c r="D61" s="297"/>
      <c r="E61" s="297"/>
      <c r="F61" s="298"/>
      <c r="G61" s="284" t="s">
        <v>98</v>
      </c>
      <c r="H61" s="284"/>
      <c r="I61" s="272" t="s">
        <v>404</v>
      </c>
      <c r="J61" s="272"/>
      <c r="K61" s="272"/>
    </row>
    <row r="63" spans="1:11" ht="27.75" customHeight="1" x14ac:dyDescent="0.25">
      <c r="A63" s="213" t="s">
        <v>70</v>
      </c>
      <c r="B63" s="283"/>
      <c r="C63" s="283"/>
      <c r="D63" s="283"/>
      <c r="E63" s="283"/>
      <c r="F63" s="283"/>
      <c r="G63" s="283"/>
      <c r="H63" s="283"/>
      <c r="I63" s="283"/>
      <c r="J63" s="283"/>
      <c r="K63" s="283"/>
    </row>
    <row r="64" spans="1:11" ht="33" customHeight="1" x14ac:dyDescent="0.25">
      <c r="A64" s="3" t="s">
        <v>1</v>
      </c>
      <c r="B64" s="216" t="s">
        <v>68</v>
      </c>
      <c r="C64" s="217"/>
      <c r="D64" s="217"/>
      <c r="E64" s="217"/>
      <c r="F64" s="218"/>
      <c r="G64" s="216" t="s">
        <v>358</v>
      </c>
      <c r="H64" s="218"/>
      <c r="I64" s="214" t="s">
        <v>71</v>
      </c>
      <c r="J64" s="214"/>
      <c r="K64" s="214"/>
    </row>
    <row r="65" spans="1:12" x14ac:dyDescent="0.25">
      <c r="A65" s="2">
        <v>1</v>
      </c>
      <c r="B65" s="216">
        <v>2</v>
      </c>
      <c r="C65" s="217"/>
      <c r="D65" s="217"/>
      <c r="E65" s="217"/>
      <c r="F65" s="218"/>
      <c r="G65" s="216">
        <v>3</v>
      </c>
      <c r="H65" s="218"/>
      <c r="I65" s="214">
        <v>4</v>
      </c>
      <c r="J65" s="214"/>
      <c r="K65" s="214"/>
    </row>
    <row r="66" spans="1:12" ht="103.8" customHeight="1" x14ac:dyDescent="0.25">
      <c r="A66" s="170" t="s">
        <v>145</v>
      </c>
      <c r="B66" s="300" t="s">
        <v>405</v>
      </c>
      <c r="C66" s="294"/>
      <c r="D66" s="294"/>
      <c r="E66" s="294"/>
      <c r="F66" s="295"/>
      <c r="G66" s="216">
        <v>1</v>
      </c>
      <c r="H66" s="218"/>
      <c r="I66" s="214" t="s">
        <v>406</v>
      </c>
      <c r="J66" s="214"/>
      <c r="K66" s="214"/>
    </row>
    <row r="67" spans="1:12" ht="42.75" customHeight="1" x14ac:dyDescent="0.25">
      <c r="A67" s="213" t="s">
        <v>72</v>
      </c>
      <c r="B67" s="283"/>
      <c r="C67" s="283"/>
      <c r="D67" s="283"/>
      <c r="E67" s="283"/>
      <c r="F67" s="283"/>
      <c r="G67" s="283"/>
      <c r="H67" s="283"/>
      <c r="I67" s="283"/>
      <c r="J67" s="283"/>
      <c r="K67" s="283"/>
    </row>
    <row r="68" spans="1:12" ht="12.75" customHeight="1" x14ac:dyDescent="0.25">
      <c r="A68" s="290" t="s">
        <v>73</v>
      </c>
      <c r="B68" s="291"/>
      <c r="C68" s="291"/>
      <c r="D68" s="291"/>
      <c r="E68" s="291"/>
      <c r="F68" s="291"/>
      <c r="G68" s="291"/>
      <c r="H68" s="291"/>
      <c r="I68" s="291"/>
      <c r="J68" s="291"/>
      <c r="K68" s="291"/>
    </row>
    <row r="69" spans="1:12" ht="60.75" customHeight="1" x14ac:dyDescent="0.25">
      <c r="A69" s="51" t="s">
        <v>1</v>
      </c>
      <c r="B69" s="216" t="s">
        <v>5</v>
      </c>
      <c r="C69" s="217"/>
      <c r="D69" s="218"/>
      <c r="E69" s="214" t="s">
        <v>74</v>
      </c>
      <c r="F69" s="214"/>
      <c r="G69" s="214" t="s">
        <v>143</v>
      </c>
      <c r="H69" s="214"/>
      <c r="I69" s="214" t="s">
        <v>144</v>
      </c>
      <c r="J69" s="214"/>
      <c r="K69" s="214"/>
    </row>
    <row r="70" spans="1:12" x14ac:dyDescent="0.25">
      <c r="A70" s="52">
        <v>1</v>
      </c>
      <c r="B70" s="292">
        <v>2</v>
      </c>
      <c r="C70" s="301"/>
      <c r="D70" s="302"/>
      <c r="E70" s="215">
        <v>3</v>
      </c>
      <c r="F70" s="215"/>
      <c r="G70" s="215">
        <v>4</v>
      </c>
      <c r="H70" s="215"/>
      <c r="I70" s="215">
        <v>5</v>
      </c>
      <c r="J70" s="215"/>
      <c r="K70" s="292"/>
    </row>
    <row r="71" spans="1:12" x14ac:dyDescent="0.25">
      <c r="A71" s="92">
        <v>1</v>
      </c>
      <c r="B71" s="286" t="s">
        <v>353</v>
      </c>
      <c r="C71" s="287"/>
      <c r="D71" s="288"/>
      <c r="E71" s="303">
        <v>120</v>
      </c>
      <c r="F71" s="304"/>
      <c r="G71" s="310">
        <v>227893.41</v>
      </c>
      <c r="H71" s="311"/>
      <c r="I71" s="310">
        <v>227753.75</v>
      </c>
      <c r="J71" s="312"/>
      <c r="K71" s="312"/>
    </row>
    <row r="72" spans="1:12" ht="27" customHeight="1" x14ac:dyDescent="0.25">
      <c r="A72" s="92">
        <v>2</v>
      </c>
      <c r="B72" s="286" t="s">
        <v>354</v>
      </c>
      <c r="C72" s="287"/>
      <c r="D72" s="288"/>
      <c r="E72" s="303">
        <v>130</v>
      </c>
      <c r="F72" s="304"/>
      <c r="G72" s="310">
        <v>140570981.09999999</v>
      </c>
      <c r="H72" s="311"/>
      <c r="I72" s="310">
        <v>140615311.09999999</v>
      </c>
      <c r="J72" s="312"/>
      <c r="K72" s="312"/>
      <c r="L72" s="91"/>
    </row>
    <row r="73" spans="1:12" x14ac:dyDescent="0.25">
      <c r="A73" s="92">
        <v>3</v>
      </c>
      <c r="B73" s="316" t="s">
        <v>389</v>
      </c>
      <c r="C73" s="317"/>
      <c r="D73" s="318"/>
      <c r="E73" s="292">
        <v>140</v>
      </c>
      <c r="F73" s="302"/>
      <c r="G73" s="308">
        <v>107.36</v>
      </c>
      <c r="H73" s="309"/>
      <c r="I73" s="308">
        <v>107.36</v>
      </c>
      <c r="J73" s="319"/>
      <c r="K73" s="309"/>
    </row>
    <row r="74" spans="1:12" x14ac:dyDescent="0.25">
      <c r="A74" s="92">
        <v>4</v>
      </c>
      <c r="B74" s="316" t="s">
        <v>355</v>
      </c>
      <c r="C74" s="317"/>
      <c r="D74" s="318"/>
      <c r="E74" s="292">
        <v>150</v>
      </c>
      <c r="F74" s="302"/>
      <c r="G74" s="308">
        <v>31659200</v>
      </c>
      <c r="H74" s="309"/>
      <c r="I74" s="308">
        <v>31632425.399999999</v>
      </c>
      <c r="J74" s="319"/>
      <c r="K74" s="309"/>
    </row>
    <row r="75" spans="1:12" ht="13.95" customHeight="1" x14ac:dyDescent="0.25">
      <c r="A75" s="92">
        <v>5</v>
      </c>
      <c r="B75" s="316" t="s">
        <v>356</v>
      </c>
      <c r="C75" s="317"/>
      <c r="D75" s="318"/>
      <c r="E75" s="292">
        <v>440</v>
      </c>
      <c r="F75" s="302"/>
      <c r="G75" s="308">
        <v>10072</v>
      </c>
      <c r="H75" s="309"/>
      <c r="I75" s="308">
        <v>10072</v>
      </c>
      <c r="J75" s="319"/>
      <c r="K75" s="309"/>
    </row>
    <row r="76" spans="1:12" x14ac:dyDescent="0.25">
      <c r="A76" s="92">
        <v>6</v>
      </c>
      <c r="B76" s="316" t="s">
        <v>357</v>
      </c>
      <c r="C76" s="317"/>
      <c r="D76" s="318"/>
      <c r="E76" s="292">
        <v>180</v>
      </c>
      <c r="F76" s="302"/>
      <c r="G76" s="308"/>
      <c r="H76" s="309"/>
      <c r="I76" s="308">
        <v>-80324.289999999994</v>
      </c>
      <c r="J76" s="319"/>
      <c r="K76" s="309"/>
    </row>
    <row r="77" spans="1:12" x14ac:dyDescent="0.25">
      <c r="A77" s="52"/>
      <c r="B77" s="313"/>
      <c r="C77" s="314"/>
      <c r="D77" s="315"/>
      <c r="E77" s="215"/>
      <c r="F77" s="215"/>
      <c r="G77" s="293">
        <v>172468253.87</v>
      </c>
      <c r="H77" s="293"/>
      <c r="I77" s="293">
        <v>172405345.31999999</v>
      </c>
      <c r="J77" s="293"/>
      <c r="K77" s="293"/>
    </row>
    <row r="78" spans="1:12" ht="10.5" customHeight="1" x14ac:dyDescent="0.25"/>
    <row r="79" spans="1:12" ht="49.5" customHeight="1" x14ac:dyDescent="0.25">
      <c r="A79" s="213" t="s">
        <v>75</v>
      </c>
      <c r="B79" s="239"/>
      <c r="C79" s="239"/>
      <c r="D79" s="239"/>
      <c r="E79" s="239"/>
      <c r="F79" s="239"/>
      <c r="G79" s="239"/>
      <c r="H79" s="239"/>
      <c r="I79" s="239"/>
      <c r="J79" s="239"/>
      <c r="K79" s="239"/>
    </row>
    <row r="80" spans="1:12" s="100" customFormat="1" ht="12.75" customHeight="1" x14ac:dyDescent="0.25">
      <c r="A80" s="290" t="s">
        <v>73</v>
      </c>
      <c r="B80" s="291"/>
      <c r="C80" s="291"/>
      <c r="D80" s="291"/>
      <c r="E80" s="291"/>
      <c r="F80" s="291"/>
      <c r="G80" s="291"/>
      <c r="H80" s="291"/>
      <c r="I80" s="291"/>
      <c r="J80" s="291"/>
      <c r="K80" s="291"/>
    </row>
    <row r="81" spans="1:11" ht="42" customHeight="1" x14ac:dyDescent="0.25">
      <c r="A81" s="54" t="s">
        <v>1</v>
      </c>
      <c r="B81" s="216" t="s">
        <v>5</v>
      </c>
      <c r="C81" s="217"/>
      <c r="D81" s="218"/>
      <c r="E81" s="214" t="s">
        <v>359</v>
      </c>
      <c r="F81" s="214"/>
      <c r="G81" s="214" t="s">
        <v>76</v>
      </c>
      <c r="H81" s="214"/>
      <c r="I81" s="214"/>
      <c r="J81" s="214"/>
      <c r="K81" s="214"/>
    </row>
    <row r="82" spans="1:11" x14ac:dyDescent="0.25">
      <c r="A82" s="53">
        <v>1</v>
      </c>
      <c r="B82" s="292">
        <v>2</v>
      </c>
      <c r="C82" s="301"/>
      <c r="D82" s="302"/>
      <c r="E82" s="215">
        <v>3</v>
      </c>
      <c r="F82" s="215"/>
      <c r="G82" s="215">
        <v>4</v>
      </c>
      <c r="H82" s="215"/>
      <c r="I82" s="215"/>
      <c r="J82" s="215"/>
      <c r="K82" s="215"/>
    </row>
    <row r="83" spans="1:11" x14ac:dyDescent="0.25">
      <c r="A83" s="99">
        <v>1</v>
      </c>
      <c r="B83" s="320" t="s">
        <v>360</v>
      </c>
      <c r="C83" s="321"/>
      <c r="D83" s="322"/>
      <c r="E83" s="261" t="s">
        <v>361</v>
      </c>
      <c r="F83" s="261"/>
      <c r="G83" s="285">
        <v>92690873.959999993</v>
      </c>
      <c r="H83" s="285"/>
      <c r="I83" s="285"/>
      <c r="J83" s="285"/>
      <c r="K83" s="285"/>
    </row>
    <row r="84" spans="1:11" x14ac:dyDescent="0.25">
      <c r="A84" s="99">
        <v>2</v>
      </c>
      <c r="B84" s="258" t="s">
        <v>362</v>
      </c>
      <c r="C84" s="259"/>
      <c r="D84" s="260"/>
      <c r="E84" s="261" t="s">
        <v>363</v>
      </c>
      <c r="F84" s="261"/>
      <c r="G84" s="285">
        <v>27793184.84</v>
      </c>
      <c r="H84" s="285"/>
      <c r="I84" s="285"/>
      <c r="J84" s="285"/>
      <c r="K84" s="285"/>
    </row>
    <row r="85" spans="1:11" x14ac:dyDescent="0.25">
      <c r="A85" s="99">
        <v>3</v>
      </c>
      <c r="B85" s="258" t="s">
        <v>191</v>
      </c>
      <c r="C85" s="259"/>
      <c r="D85" s="260"/>
      <c r="E85" s="261" t="s">
        <v>364</v>
      </c>
      <c r="F85" s="261"/>
      <c r="G85" s="255">
        <v>566881.29</v>
      </c>
      <c r="H85" s="256"/>
      <c r="I85" s="256"/>
      <c r="J85" s="256"/>
      <c r="K85" s="257"/>
    </row>
    <row r="86" spans="1:11" x14ac:dyDescent="0.25">
      <c r="A86" s="99">
        <v>4</v>
      </c>
      <c r="B86" s="258" t="s">
        <v>192</v>
      </c>
      <c r="C86" s="259"/>
      <c r="D86" s="260"/>
      <c r="E86" s="261" t="s">
        <v>365</v>
      </c>
      <c r="F86" s="261"/>
      <c r="G86" s="255">
        <v>5766594.25</v>
      </c>
      <c r="H86" s="256"/>
      <c r="I86" s="256"/>
      <c r="J86" s="256"/>
      <c r="K86" s="257"/>
    </row>
    <row r="87" spans="1:11" x14ac:dyDescent="0.25">
      <c r="A87" s="99">
        <v>5</v>
      </c>
      <c r="B87" s="258" t="s">
        <v>193</v>
      </c>
      <c r="C87" s="259"/>
      <c r="D87" s="260"/>
      <c r="E87" s="261" t="s">
        <v>366</v>
      </c>
      <c r="F87" s="261"/>
      <c r="G87" s="255">
        <v>19148661</v>
      </c>
      <c r="H87" s="256"/>
      <c r="I87" s="256"/>
      <c r="J87" s="256"/>
      <c r="K87" s="257"/>
    </row>
    <row r="88" spans="1:11" s="100" customFormat="1" x14ac:dyDescent="0.25">
      <c r="A88" s="99">
        <v>6</v>
      </c>
      <c r="B88" s="258" t="s">
        <v>193</v>
      </c>
      <c r="C88" s="259"/>
      <c r="D88" s="260"/>
      <c r="E88" s="261" t="s">
        <v>367</v>
      </c>
      <c r="F88" s="261"/>
      <c r="G88" s="255">
        <v>1453051.71</v>
      </c>
      <c r="H88" s="256"/>
      <c r="I88" s="256"/>
      <c r="J88" s="256"/>
      <c r="K88" s="257"/>
    </row>
    <row r="89" spans="1:11" x14ac:dyDescent="0.25">
      <c r="A89" s="99">
        <v>7</v>
      </c>
      <c r="B89" s="258" t="s">
        <v>194</v>
      </c>
      <c r="C89" s="259"/>
      <c r="D89" s="260"/>
      <c r="E89" s="261" t="s">
        <v>368</v>
      </c>
      <c r="F89" s="261"/>
      <c r="G89" s="255">
        <v>4014775.87</v>
      </c>
      <c r="H89" s="256"/>
      <c r="I89" s="256"/>
      <c r="J89" s="256"/>
      <c r="K89" s="257"/>
    </row>
    <row r="90" spans="1:11" x14ac:dyDescent="0.25">
      <c r="A90" s="99">
        <v>8</v>
      </c>
      <c r="B90" s="258" t="s">
        <v>207</v>
      </c>
      <c r="C90" s="259"/>
      <c r="D90" s="260"/>
      <c r="E90" s="261" t="s">
        <v>369</v>
      </c>
      <c r="F90" s="261"/>
      <c r="G90" s="255">
        <v>33524.44</v>
      </c>
      <c r="H90" s="256"/>
      <c r="I90" s="256"/>
      <c r="J90" s="256"/>
      <c r="K90" s="257"/>
    </row>
    <row r="91" spans="1:11" x14ac:dyDescent="0.25">
      <c r="A91" s="99">
        <v>9</v>
      </c>
      <c r="B91" s="258" t="s">
        <v>206</v>
      </c>
      <c r="C91" s="259"/>
      <c r="D91" s="260"/>
      <c r="E91" s="261" t="s">
        <v>370</v>
      </c>
      <c r="F91" s="261"/>
      <c r="G91" s="255">
        <v>220400</v>
      </c>
      <c r="H91" s="256"/>
      <c r="I91" s="256"/>
      <c r="J91" s="256"/>
      <c r="K91" s="257"/>
    </row>
    <row r="92" spans="1:11" x14ac:dyDescent="0.25">
      <c r="A92" s="99">
        <v>10</v>
      </c>
      <c r="B92" s="258" t="s">
        <v>208</v>
      </c>
      <c r="C92" s="259"/>
      <c r="D92" s="260"/>
      <c r="E92" s="261" t="s">
        <v>371</v>
      </c>
      <c r="F92" s="261"/>
      <c r="G92" s="255">
        <v>3656757.75</v>
      </c>
      <c r="H92" s="256"/>
      <c r="I92" s="256"/>
      <c r="J92" s="256"/>
      <c r="K92" s="257"/>
    </row>
    <row r="93" spans="1:11" s="100" customFormat="1" x14ac:dyDescent="0.25">
      <c r="A93" s="99">
        <v>11</v>
      </c>
      <c r="B93" s="258" t="s">
        <v>208</v>
      </c>
      <c r="C93" s="259"/>
      <c r="D93" s="260"/>
      <c r="E93" s="261" t="s">
        <v>372</v>
      </c>
      <c r="F93" s="261"/>
      <c r="G93" s="255">
        <v>147736.99</v>
      </c>
      <c r="H93" s="256"/>
      <c r="I93" s="256"/>
      <c r="J93" s="256"/>
      <c r="K93" s="257"/>
    </row>
    <row r="94" spans="1:11" x14ac:dyDescent="0.25">
      <c r="A94" s="99">
        <v>12</v>
      </c>
      <c r="B94" s="258" t="s">
        <v>209</v>
      </c>
      <c r="C94" s="259"/>
      <c r="D94" s="260"/>
      <c r="E94" s="261" t="s">
        <v>373</v>
      </c>
      <c r="F94" s="261"/>
      <c r="G94" s="255">
        <v>250724.75</v>
      </c>
      <c r="H94" s="256"/>
      <c r="I94" s="256"/>
      <c r="J94" s="256"/>
      <c r="K94" s="257"/>
    </row>
    <row r="95" spans="1:11" s="100" customFormat="1" x14ac:dyDescent="0.25">
      <c r="A95" s="99">
        <v>13</v>
      </c>
      <c r="B95" s="258" t="s">
        <v>209</v>
      </c>
      <c r="C95" s="259"/>
      <c r="D95" s="260"/>
      <c r="E95" s="261" t="s">
        <v>374</v>
      </c>
      <c r="F95" s="261"/>
      <c r="G95" s="255">
        <v>4762.99</v>
      </c>
      <c r="H95" s="256"/>
      <c r="I95" s="256"/>
      <c r="J95" s="256"/>
      <c r="K95" s="257"/>
    </row>
    <row r="96" spans="1:11" x14ac:dyDescent="0.25">
      <c r="A96" s="99">
        <v>14</v>
      </c>
      <c r="B96" s="323" t="s">
        <v>195</v>
      </c>
      <c r="C96" s="324"/>
      <c r="D96" s="325"/>
      <c r="E96" s="261" t="s">
        <v>375</v>
      </c>
      <c r="F96" s="261"/>
      <c r="G96" s="255">
        <v>5183258</v>
      </c>
      <c r="H96" s="256"/>
      <c r="I96" s="256"/>
      <c r="J96" s="256"/>
      <c r="K96" s="257"/>
    </row>
    <row r="97" spans="1:11" s="100" customFormat="1" x14ac:dyDescent="0.25">
      <c r="A97" s="99">
        <v>15</v>
      </c>
      <c r="B97" s="323" t="s">
        <v>195</v>
      </c>
      <c r="C97" s="324"/>
      <c r="D97" s="325"/>
      <c r="E97" s="261" t="s">
        <v>376</v>
      </c>
      <c r="F97" s="261"/>
      <c r="G97" s="255">
        <v>10412</v>
      </c>
      <c r="H97" s="256"/>
      <c r="I97" s="256"/>
      <c r="J97" s="256"/>
      <c r="K97" s="257"/>
    </row>
    <row r="98" spans="1:11" ht="27" customHeight="1" x14ac:dyDescent="0.25">
      <c r="A98" s="99">
        <v>16</v>
      </c>
      <c r="B98" s="258" t="s">
        <v>203</v>
      </c>
      <c r="C98" s="259"/>
      <c r="D98" s="260"/>
      <c r="E98" s="261" t="s">
        <v>377</v>
      </c>
      <c r="F98" s="261"/>
      <c r="G98" s="285">
        <v>2976.2</v>
      </c>
      <c r="H98" s="285"/>
      <c r="I98" s="285"/>
      <c r="J98" s="285"/>
      <c r="K98" s="285"/>
    </row>
    <row r="99" spans="1:11" x14ac:dyDescent="0.25">
      <c r="A99" s="99">
        <v>17</v>
      </c>
      <c r="B99" s="258" t="s">
        <v>204</v>
      </c>
      <c r="C99" s="259"/>
      <c r="D99" s="260"/>
      <c r="E99" s="261" t="s">
        <v>378</v>
      </c>
      <c r="F99" s="261"/>
      <c r="G99" s="268">
        <v>6418581.1399999997</v>
      </c>
      <c r="H99" s="269"/>
      <c r="I99" s="269"/>
      <c r="J99" s="269"/>
      <c r="K99" s="270"/>
    </row>
    <row r="100" spans="1:11" x14ac:dyDescent="0.25">
      <c r="A100" s="99">
        <v>18</v>
      </c>
      <c r="B100" s="258" t="s">
        <v>210</v>
      </c>
      <c r="C100" s="259"/>
      <c r="D100" s="260"/>
      <c r="E100" s="261" t="s">
        <v>379</v>
      </c>
      <c r="F100" s="261"/>
      <c r="G100" s="268">
        <v>5000</v>
      </c>
      <c r="H100" s="269"/>
      <c r="I100" s="269"/>
      <c r="J100" s="269"/>
      <c r="K100" s="270"/>
    </row>
    <row r="101" spans="1:11" x14ac:dyDescent="0.25">
      <c r="A101" s="99">
        <v>19</v>
      </c>
      <c r="B101" s="258" t="s">
        <v>196</v>
      </c>
      <c r="C101" s="259"/>
      <c r="D101" s="260"/>
      <c r="E101" s="261" t="s">
        <v>380</v>
      </c>
      <c r="F101" s="261"/>
      <c r="G101" s="255">
        <v>2162722.62</v>
      </c>
      <c r="H101" s="256"/>
      <c r="I101" s="256"/>
      <c r="J101" s="256"/>
      <c r="K101" s="257"/>
    </row>
    <row r="102" spans="1:11" x14ac:dyDescent="0.25">
      <c r="A102" s="99">
        <v>20</v>
      </c>
      <c r="B102" s="258" t="s">
        <v>211</v>
      </c>
      <c r="C102" s="259"/>
      <c r="D102" s="260"/>
      <c r="E102" s="261" t="s">
        <v>381</v>
      </c>
      <c r="F102" s="261"/>
      <c r="G102" s="255">
        <v>8865</v>
      </c>
      <c r="H102" s="256"/>
      <c r="I102" s="256"/>
      <c r="J102" s="256"/>
      <c r="K102" s="257"/>
    </row>
    <row r="103" spans="1:11" x14ac:dyDescent="0.25">
      <c r="A103" s="99">
        <v>21</v>
      </c>
      <c r="B103" s="258" t="s">
        <v>212</v>
      </c>
      <c r="C103" s="259"/>
      <c r="D103" s="260"/>
      <c r="E103" s="261" t="s">
        <v>382</v>
      </c>
      <c r="F103" s="261"/>
      <c r="G103" s="255">
        <v>258199.14</v>
      </c>
      <c r="H103" s="256"/>
      <c r="I103" s="256"/>
      <c r="J103" s="256"/>
      <c r="K103" s="257"/>
    </row>
    <row r="104" spans="1:11" x14ac:dyDescent="0.25">
      <c r="A104" s="99">
        <v>22</v>
      </c>
      <c r="B104" s="258" t="s">
        <v>213</v>
      </c>
      <c r="C104" s="259"/>
      <c r="D104" s="260"/>
      <c r="E104" s="261" t="s">
        <v>383</v>
      </c>
      <c r="F104" s="261"/>
      <c r="G104" s="255">
        <v>92178.559999999998</v>
      </c>
      <c r="H104" s="256"/>
      <c r="I104" s="256"/>
      <c r="J104" s="256"/>
      <c r="K104" s="257"/>
    </row>
    <row r="105" spans="1:11" x14ac:dyDescent="0.25">
      <c r="A105" s="99">
        <v>23</v>
      </c>
      <c r="B105" s="258" t="s">
        <v>384</v>
      </c>
      <c r="C105" s="259"/>
      <c r="D105" s="260"/>
      <c r="E105" s="261" t="s">
        <v>385</v>
      </c>
      <c r="F105" s="261"/>
      <c r="G105" s="255">
        <v>1404148.11</v>
      </c>
      <c r="H105" s="256"/>
      <c r="I105" s="256"/>
      <c r="J105" s="256"/>
      <c r="K105" s="257"/>
    </row>
    <row r="106" spans="1:11" ht="27" customHeight="1" x14ac:dyDescent="0.25">
      <c r="A106" s="99">
        <v>27</v>
      </c>
      <c r="B106" s="258" t="s">
        <v>386</v>
      </c>
      <c r="C106" s="259"/>
      <c r="D106" s="260"/>
      <c r="E106" s="261" t="s">
        <v>387</v>
      </c>
      <c r="F106" s="261"/>
      <c r="G106" s="255">
        <v>102806.2</v>
      </c>
      <c r="H106" s="256"/>
      <c r="I106" s="256"/>
      <c r="J106" s="256"/>
      <c r="K106" s="257"/>
    </row>
    <row r="107" spans="1:11" s="36" customFormat="1" x14ac:dyDescent="0.25">
      <c r="A107" s="158"/>
      <c r="B107" s="247" t="s">
        <v>311</v>
      </c>
      <c r="C107" s="248"/>
      <c r="D107" s="249"/>
      <c r="E107" s="250"/>
      <c r="F107" s="251"/>
      <c r="G107" s="252">
        <f>SUM(G83:K106)</f>
        <v>171397076.81</v>
      </c>
      <c r="H107" s="253"/>
      <c r="I107" s="253"/>
      <c r="J107" s="253"/>
      <c r="K107" s="254"/>
    </row>
  </sheetData>
  <mergeCells count="226">
    <mergeCell ref="B82:D82"/>
    <mergeCell ref="E82:F82"/>
    <mergeCell ref="E86:F86"/>
    <mergeCell ref="E87:F87"/>
    <mergeCell ref="E89:F89"/>
    <mergeCell ref="E88:F88"/>
    <mergeCell ref="G88:K88"/>
    <mergeCell ref="B93:D93"/>
    <mergeCell ref="E93:F93"/>
    <mergeCell ref="G93:K93"/>
    <mergeCell ref="B95:D95"/>
    <mergeCell ref="E95:F95"/>
    <mergeCell ref="G95:K95"/>
    <mergeCell ref="B83:D83"/>
    <mergeCell ref="B98:D98"/>
    <mergeCell ref="B84:D84"/>
    <mergeCell ref="B85:D85"/>
    <mergeCell ref="B86:D86"/>
    <mergeCell ref="B87:D87"/>
    <mergeCell ref="B89:D89"/>
    <mergeCell ref="B96:D96"/>
    <mergeCell ref="B90:D90"/>
    <mergeCell ref="B92:D92"/>
    <mergeCell ref="B94:D94"/>
    <mergeCell ref="B97:D97"/>
    <mergeCell ref="B88:D88"/>
    <mergeCell ref="G89:K89"/>
    <mergeCell ref="G96:K96"/>
    <mergeCell ref="E81:F81"/>
    <mergeCell ref="I76:K76"/>
    <mergeCell ref="E77:F77"/>
    <mergeCell ref="E76:F76"/>
    <mergeCell ref="G77:H77"/>
    <mergeCell ref="G76:H76"/>
    <mergeCell ref="I74:K74"/>
    <mergeCell ref="G74:H74"/>
    <mergeCell ref="E73:F73"/>
    <mergeCell ref="E74:F74"/>
    <mergeCell ref="E75:F75"/>
    <mergeCell ref="G75:H75"/>
    <mergeCell ref="I75:K75"/>
    <mergeCell ref="A80:K80"/>
    <mergeCell ref="B81:D81"/>
    <mergeCell ref="B71:D71"/>
    <mergeCell ref="A79:K79"/>
    <mergeCell ref="B77:D77"/>
    <mergeCell ref="B73:D73"/>
    <mergeCell ref="B74:D74"/>
    <mergeCell ref="B75:D75"/>
    <mergeCell ref="B76:D76"/>
    <mergeCell ref="I73:K73"/>
    <mergeCell ref="G73:H73"/>
    <mergeCell ref="G72:H72"/>
    <mergeCell ref="I72:K72"/>
    <mergeCell ref="G66:H66"/>
    <mergeCell ref="I66:K66"/>
    <mergeCell ref="G64:H64"/>
    <mergeCell ref="I64:K64"/>
    <mergeCell ref="G65:H65"/>
    <mergeCell ref="I65:K65"/>
    <mergeCell ref="G70:H70"/>
    <mergeCell ref="G71:H71"/>
    <mergeCell ref="I71:K71"/>
    <mergeCell ref="G69:H69"/>
    <mergeCell ref="I9:I10"/>
    <mergeCell ref="J37:K37"/>
    <mergeCell ref="B38:I38"/>
    <mergeCell ref="J38:K38"/>
    <mergeCell ref="J39:K39"/>
    <mergeCell ref="I48:K48"/>
    <mergeCell ref="B39:I39"/>
    <mergeCell ref="J40:K40"/>
    <mergeCell ref="B21:B23"/>
    <mergeCell ref="C21:G21"/>
    <mergeCell ref="C9:C10"/>
    <mergeCell ref="D9:D10"/>
    <mergeCell ref="E9:E10"/>
    <mergeCell ref="J9:J10"/>
    <mergeCell ref="A20:K20"/>
    <mergeCell ref="A21:A23"/>
    <mergeCell ref="H21:J21"/>
    <mergeCell ref="K21:K23"/>
    <mergeCell ref="A46:K46"/>
    <mergeCell ref="C48:D48"/>
    <mergeCell ref="B37:I37"/>
    <mergeCell ref="F9:G9"/>
    <mergeCell ref="H9:H10"/>
    <mergeCell ref="E22:E23"/>
    <mergeCell ref="A7:K7"/>
    <mergeCell ref="F5:K5"/>
    <mergeCell ref="F6:K6"/>
    <mergeCell ref="I51:K51"/>
    <mergeCell ref="A1:K1"/>
    <mergeCell ref="B2:K2"/>
    <mergeCell ref="F3:K4"/>
    <mergeCell ref="C51:D51"/>
    <mergeCell ref="E51:F51"/>
    <mergeCell ref="G51:H51"/>
    <mergeCell ref="E48:F48"/>
    <mergeCell ref="G48:H48"/>
    <mergeCell ref="A2:A4"/>
    <mergeCell ref="B3:C3"/>
    <mergeCell ref="D3:E3"/>
    <mergeCell ref="C22:C23"/>
    <mergeCell ref="D22:D23"/>
    <mergeCell ref="A8:A10"/>
    <mergeCell ref="B8:B10"/>
    <mergeCell ref="C8:G8"/>
    <mergeCell ref="H8:J8"/>
    <mergeCell ref="K8:K10"/>
    <mergeCell ref="B43:I43"/>
    <mergeCell ref="J43:K43"/>
    <mergeCell ref="G50:H50"/>
    <mergeCell ref="E72:F72"/>
    <mergeCell ref="B101:D101"/>
    <mergeCell ref="B91:D91"/>
    <mergeCell ref="E101:F101"/>
    <mergeCell ref="E91:F91"/>
    <mergeCell ref="G101:K101"/>
    <mergeCell ref="B100:D100"/>
    <mergeCell ref="E100:F100"/>
    <mergeCell ref="G100:K100"/>
    <mergeCell ref="G92:K92"/>
    <mergeCell ref="G94:K94"/>
    <mergeCell ref="E98:F98"/>
    <mergeCell ref="G98:K98"/>
    <mergeCell ref="E97:F97"/>
    <mergeCell ref="G97:K97"/>
    <mergeCell ref="E96:F96"/>
    <mergeCell ref="E90:F90"/>
    <mergeCell ref="G90:K90"/>
    <mergeCell ref="E92:F92"/>
    <mergeCell ref="G91:K91"/>
    <mergeCell ref="E94:F94"/>
    <mergeCell ref="G86:K86"/>
    <mergeCell ref="G87:K87"/>
    <mergeCell ref="E53:F53"/>
    <mergeCell ref="G53:H53"/>
    <mergeCell ref="I52:K52"/>
    <mergeCell ref="E83:F83"/>
    <mergeCell ref="A55:K55"/>
    <mergeCell ref="A67:K67"/>
    <mergeCell ref="A68:K68"/>
    <mergeCell ref="I69:K69"/>
    <mergeCell ref="I70:K70"/>
    <mergeCell ref="I77:K77"/>
    <mergeCell ref="B69:D69"/>
    <mergeCell ref="G61:H61"/>
    <mergeCell ref="B65:F65"/>
    <mergeCell ref="B56:F56"/>
    <mergeCell ref="B57:F57"/>
    <mergeCell ref="B58:F58"/>
    <mergeCell ref="B59:F59"/>
    <mergeCell ref="B60:F60"/>
    <mergeCell ref="B61:F61"/>
    <mergeCell ref="B66:F66"/>
    <mergeCell ref="E69:F69"/>
    <mergeCell ref="E70:F70"/>
    <mergeCell ref="B70:D70"/>
    <mergeCell ref="E71:F71"/>
    <mergeCell ref="F22:G22"/>
    <mergeCell ref="B40:I40"/>
    <mergeCell ref="H22:H23"/>
    <mergeCell ref="I22:I23"/>
    <mergeCell ref="J22:J23"/>
    <mergeCell ref="A36:K36"/>
    <mergeCell ref="G85:K85"/>
    <mergeCell ref="B64:F64"/>
    <mergeCell ref="A63:K63"/>
    <mergeCell ref="G56:H56"/>
    <mergeCell ref="G57:H57"/>
    <mergeCell ref="G58:H58"/>
    <mergeCell ref="I57:K57"/>
    <mergeCell ref="I58:K58"/>
    <mergeCell ref="E84:F84"/>
    <mergeCell ref="G81:K81"/>
    <mergeCell ref="G82:K82"/>
    <mergeCell ref="G83:K83"/>
    <mergeCell ref="G84:K84"/>
    <mergeCell ref="E85:F85"/>
    <mergeCell ref="B72:D72"/>
    <mergeCell ref="B41:I41"/>
    <mergeCell ref="J41:K41"/>
    <mergeCell ref="J44:K44"/>
    <mergeCell ref="B44:I44"/>
    <mergeCell ref="J42:K42"/>
    <mergeCell ref="B42:I42"/>
    <mergeCell ref="B99:D99"/>
    <mergeCell ref="E99:F99"/>
    <mergeCell ref="G99:K99"/>
    <mergeCell ref="I49:K49"/>
    <mergeCell ref="I50:K50"/>
    <mergeCell ref="I53:K53"/>
    <mergeCell ref="I56:K56"/>
    <mergeCell ref="I61:K61"/>
    <mergeCell ref="C52:D52"/>
    <mergeCell ref="E52:F52"/>
    <mergeCell ref="G60:H60"/>
    <mergeCell ref="I60:K60"/>
    <mergeCell ref="G59:H59"/>
    <mergeCell ref="I59:K59"/>
    <mergeCell ref="G52:H52"/>
    <mergeCell ref="C49:D49"/>
    <mergeCell ref="E49:F49"/>
    <mergeCell ref="G49:H49"/>
    <mergeCell ref="C50:D50"/>
    <mergeCell ref="E50:F50"/>
    <mergeCell ref="C53:D53"/>
    <mergeCell ref="B107:D107"/>
    <mergeCell ref="E107:F107"/>
    <mergeCell ref="G107:K107"/>
    <mergeCell ref="G102:K102"/>
    <mergeCell ref="G103:K103"/>
    <mergeCell ref="G104:K104"/>
    <mergeCell ref="G105:K105"/>
    <mergeCell ref="G106:K106"/>
    <mergeCell ref="B102:D102"/>
    <mergeCell ref="B103:D103"/>
    <mergeCell ref="B104:D104"/>
    <mergeCell ref="B105:D105"/>
    <mergeCell ref="B106:D106"/>
    <mergeCell ref="E102:F102"/>
    <mergeCell ref="E103:F103"/>
    <mergeCell ref="E104:F104"/>
    <mergeCell ref="E105:F105"/>
    <mergeCell ref="E106:F106"/>
  </mergeCells>
  <pageMargins left="0.51181102362204722" right="0.51181102362204722" top="0.55118110236220474" bottom="0.55118110236220474" header="0.31496062992125984" footer="0.31496062992125984"/>
  <pageSetup paperSize="9" scale="75" orientation="landscape" r:id="rId1"/>
  <rowBreaks count="3" manualBreakCount="3">
    <brk id="19" max="10" man="1"/>
    <brk id="45" max="16383" man="1"/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E20"/>
  <sheetViews>
    <sheetView view="pageBreakPreview" zoomScale="130" zoomScaleNormal="100" zoomScaleSheetLayoutView="13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E1"/>
    </sheetView>
  </sheetViews>
  <sheetFormatPr defaultRowHeight="13.8" x14ac:dyDescent="0.25"/>
  <cols>
    <col min="1" max="1" width="5" customWidth="1"/>
    <col min="2" max="2" width="51.5546875" customWidth="1"/>
    <col min="3" max="3" width="12" customWidth="1"/>
    <col min="4" max="4" width="18.44140625" customWidth="1"/>
    <col min="5" max="5" width="16.5546875" customWidth="1"/>
  </cols>
  <sheetData>
    <row r="1" spans="1:5" ht="29.25" customHeight="1" x14ac:dyDescent="0.25">
      <c r="A1" s="326" t="s">
        <v>77</v>
      </c>
      <c r="B1" s="326"/>
      <c r="C1" s="326"/>
      <c r="D1" s="326"/>
      <c r="E1" s="326"/>
    </row>
    <row r="2" spans="1:5" ht="15.6" x14ac:dyDescent="0.25">
      <c r="A2" s="327" t="s">
        <v>78</v>
      </c>
      <c r="B2" s="327"/>
      <c r="C2" s="327"/>
      <c r="D2" s="327"/>
      <c r="E2" s="327"/>
    </row>
    <row r="3" spans="1:5" ht="31.2" x14ac:dyDescent="0.25">
      <c r="A3" s="3" t="s">
        <v>1</v>
      </c>
      <c r="B3" s="38" t="s">
        <v>106</v>
      </c>
      <c r="C3" s="38" t="s">
        <v>105</v>
      </c>
      <c r="D3" s="38" t="s">
        <v>80</v>
      </c>
      <c r="E3" s="38" t="s">
        <v>81</v>
      </c>
    </row>
    <row r="4" spans="1:5" ht="15.6" x14ac:dyDescent="0.25">
      <c r="A4" s="3">
        <v>1</v>
      </c>
      <c r="B4" s="38">
        <v>2</v>
      </c>
      <c r="C4" s="38">
        <v>3</v>
      </c>
      <c r="D4" s="38">
        <v>4</v>
      </c>
      <c r="E4" s="38">
        <v>5</v>
      </c>
    </row>
    <row r="5" spans="1:5" ht="24" customHeight="1" x14ac:dyDescent="0.25">
      <c r="A5" s="3">
        <v>1</v>
      </c>
      <c r="B5" s="39" t="s">
        <v>102</v>
      </c>
      <c r="C5" s="3" t="s">
        <v>59</v>
      </c>
      <c r="D5" s="1"/>
      <c r="E5" s="1"/>
    </row>
    <row r="6" spans="1:5" ht="63" customHeight="1" x14ac:dyDescent="0.25">
      <c r="A6" s="3">
        <v>2</v>
      </c>
      <c r="B6" s="39" t="s">
        <v>82</v>
      </c>
      <c r="C6" s="3" t="s">
        <v>48</v>
      </c>
      <c r="D6" s="1"/>
      <c r="E6" s="1"/>
    </row>
    <row r="7" spans="1:5" ht="49.5" customHeight="1" x14ac:dyDescent="0.25">
      <c r="A7" s="305">
        <v>3</v>
      </c>
      <c r="B7" s="39" t="s">
        <v>137</v>
      </c>
      <c r="C7" s="3" t="s">
        <v>83</v>
      </c>
      <c r="D7" s="1"/>
      <c r="E7" s="1"/>
    </row>
    <row r="8" spans="1:5" ht="33.75" customHeight="1" x14ac:dyDescent="0.25">
      <c r="A8" s="306"/>
      <c r="B8" s="39" t="s">
        <v>99</v>
      </c>
      <c r="C8" s="3" t="s">
        <v>83</v>
      </c>
      <c r="D8" s="1"/>
      <c r="E8" s="1"/>
    </row>
    <row r="9" spans="1:5" ht="41.4" x14ac:dyDescent="0.25">
      <c r="A9" s="306"/>
      <c r="B9" s="39" t="s">
        <v>100</v>
      </c>
      <c r="C9" s="3" t="s">
        <v>83</v>
      </c>
      <c r="D9" s="1"/>
      <c r="E9" s="1"/>
    </row>
    <row r="10" spans="1:5" ht="41.4" x14ac:dyDescent="0.25">
      <c r="A10" s="307"/>
      <c r="B10" s="39" t="s">
        <v>101</v>
      </c>
      <c r="C10" s="3" t="s">
        <v>83</v>
      </c>
      <c r="D10" s="1"/>
      <c r="E10" s="1"/>
    </row>
    <row r="11" spans="1:5" ht="46.5" customHeight="1" x14ac:dyDescent="0.25">
      <c r="A11" s="305">
        <v>4</v>
      </c>
      <c r="B11" s="39" t="s">
        <v>84</v>
      </c>
      <c r="C11" s="3" t="s">
        <v>85</v>
      </c>
      <c r="D11" s="1"/>
      <c r="E11" s="1"/>
    </row>
    <row r="12" spans="1:5" ht="19.5" customHeight="1" x14ac:dyDescent="0.25">
      <c r="A12" s="306"/>
      <c r="B12" s="39" t="s">
        <v>86</v>
      </c>
      <c r="C12" s="3" t="s">
        <v>85</v>
      </c>
      <c r="D12" s="1"/>
      <c r="E12" s="1"/>
    </row>
    <row r="13" spans="1:5" x14ac:dyDescent="0.25">
      <c r="A13" s="307"/>
      <c r="B13" s="39" t="s">
        <v>87</v>
      </c>
      <c r="C13" s="3" t="s">
        <v>85</v>
      </c>
      <c r="D13" s="1"/>
      <c r="E13" s="1"/>
    </row>
    <row r="14" spans="1:5" ht="24" customHeight="1" x14ac:dyDescent="0.25">
      <c r="A14" s="50">
        <v>5</v>
      </c>
      <c r="B14" s="39" t="s">
        <v>88</v>
      </c>
      <c r="C14" s="3" t="s">
        <v>85</v>
      </c>
      <c r="D14" s="1"/>
      <c r="E14" s="1"/>
    </row>
    <row r="15" spans="1:5" ht="44.25" customHeight="1" x14ac:dyDescent="0.25">
      <c r="A15" s="50">
        <v>6</v>
      </c>
      <c r="B15" s="39" t="s">
        <v>89</v>
      </c>
      <c r="C15" s="3" t="s">
        <v>85</v>
      </c>
      <c r="D15" s="1"/>
      <c r="E15" s="1"/>
    </row>
    <row r="16" spans="1:5" ht="62.25" customHeight="1" x14ac:dyDescent="0.25">
      <c r="A16" s="50">
        <v>7</v>
      </c>
      <c r="B16" s="39" t="s">
        <v>90</v>
      </c>
      <c r="C16" s="3" t="s">
        <v>85</v>
      </c>
      <c r="D16" s="1"/>
      <c r="E16" s="1"/>
    </row>
    <row r="17" spans="1:5" ht="63.75" customHeight="1" x14ac:dyDescent="0.25">
      <c r="A17" s="50">
        <v>8</v>
      </c>
      <c r="B17" s="39" t="s">
        <v>91</v>
      </c>
      <c r="C17" s="3" t="s">
        <v>85</v>
      </c>
      <c r="D17" s="1"/>
      <c r="E17" s="1"/>
    </row>
    <row r="18" spans="1:5" ht="33.75" customHeight="1" x14ac:dyDescent="0.25">
      <c r="A18" s="50">
        <v>9</v>
      </c>
      <c r="B18" s="39" t="s">
        <v>103</v>
      </c>
      <c r="C18" s="3" t="s">
        <v>48</v>
      </c>
      <c r="D18" s="1"/>
      <c r="E18" s="1"/>
    </row>
    <row r="19" spans="1:5" ht="61.5" customHeight="1" x14ac:dyDescent="0.25">
      <c r="A19" s="50">
        <v>10</v>
      </c>
      <c r="B19" s="39" t="s">
        <v>92</v>
      </c>
      <c r="C19" s="3" t="s">
        <v>48</v>
      </c>
      <c r="D19" s="1"/>
      <c r="E19" s="1"/>
    </row>
    <row r="20" spans="1:5" ht="34.5" customHeight="1" x14ac:dyDescent="0.25">
      <c r="A20" s="50">
        <v>11</v>
      </c>
      <c r="B20" s="39" t="s">
        <v>104</v>
      </c>
      <c r="C20" s="3" t="s">
        <v>48</v>
      </c>
      <c r="D20" s="1"/>
      <c r="E20" s="1"/>
    </row>
  </sheetData>
  <mergeCells count="4">
    <mergeCell ref="A1:E1"/>
    <mergeCell ref="A2:E2"/>
    <mergeCell ref="A7:A10"/>
    <mergeCell ref="A11:A13"/>
  </mergeCells>
  <pageMargins left="0.70866141732283472" right="0.51181102362204722" top="0.74803149606299213" bottom="0.55118110236220474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7" tint="0.39997558519241921"/>
  </sheetPr>
  <dimension ref="A1:D19"/>
  <sheetViews>
    <sheetView view="pageBreakPreview" zoomScale="110" zoomScaleNormal="100" zoomScaleSheetLayoutView="110" workbookViewId="0">
      <selection activeCell="G14" sqref="G14"/>
    </sheetView>
  </sheetViews>
  <sheetFormatPr defaultRowHeight="13.8" x14ac:dyDescent="0.25"/>
  <cols>
    <col min="1" max="1" width="5.109375" customWidth="1"/>
    <col min="2" max="2" width="67.109375" customWidth="1"/>
    <col min="3" max="4" width="26.33203125" customWidth="1"/>
  </cols>
  <sheetData>
    <row r="1" spans="1:4" s="33" customFormat="1" ht="43.5" customHeight="1" x14ac:dyDescent="0.25">
      <c r="A1" s="328" t="s">
        <v>123</v>
      </c>
      <c r="B1" s="328"/>
      <c r="C1" s="328"/>
      <c r="D1" s="328"/>
    </row>
    <row r="2" spans="1:4" ht="75" customHeight="1" x14ac:dyDescent="0.25">
      <c r="A2" s="50" t="s">
        <v>1</v>
      </c>
      <c r="B2" s="38" t="s">
        <v>5</v>
      </c>
      <c r="C2" s="38" t="s">
        <v>122</v>
      </c>
      <c r="D2" s="38" t="s">
        <v>121</v>
      </c>
    </row>
    <row r="3" spans="1:4" ht="15.6" x14ac:dyDescent="0.25">
      <c r="A3" s="3">
        <v>1</v>
      </c>
      <c r="B3" s="38">
        <v>2</v>
      </c>
      <c r="C3" s="38">
        <v>3</v>
      </c>
      <c r="D3" s="38">
        <v>4</v>
      </c>
    </row>
    <row r="4" spans="1:4" ht="54" customHeight="1" x14ac:dyDescent="0.25">
      <c r="A4" s="44">
        <v>1</v>
      </c>
      <c r="B4" s="43" t="s">
        <v>120</v>
      </c>
      <c r="C4" s="85" t="s">
        <v>297</v>
      </c>
      <c r="D4" s="167" t="s">
        <v>397</v>
      </c>
    </row>
    <row r="5" spans="1:4" ht="54" customHeight="1" x14ac:dyDescent="0.25">
      <c r="A5" s="44">
        <v>2</v>
      </c>
      <c r="B5" s="43" t="s">
        <v>119</v>
      </c>
      <c r="C5" s="84">
        <v>239944.21</v>
      </c>
      <c r="D5" s="165">
        <v>238820.29</v>
      </c>
    </row>
    <row r="6" spans="1:4" ht="54" customHeight="1" x14ac:dyDescent="0.25">
      <c r="A6" s="44">
        <v>3</v>
      </c>
      <c r="B6" s="43" t="s">
        <v>118</v>
      </c>
      <c r="C6" s="85" t="s">
        <v>395</v>
      </c>
      <c r="D6" s="167" t="s">
        <v>399</v>
      </c>
    </row>
    <row r="7" spans="1:4" ht="54" customHeight="1" x14ac:dyDescent="0.25">
      <c r="A7" s="44">
        <v>4</v>
      </c>
      <c r="B7" s="43" t="s">
        <v>117</v>
      </c>
      <c r="C7" s="38" t="s">
        <v>299</v>
      </c>
      <c r="D7" s="167" t="s">
        <v>400</v>
      </c>
    </row>
    <row r="8" spans="1:4" ht="54" customHeight="1" x14ac:dyDescent="0.25">
      <c r="A8" s="44">
        <v>5</v>
      </c>
      <c r="B8" s="43" t="s">
        <v>116</v>
      </c>
      <c r="C8" s="87">
        <v>0</v>
      </c>
      <c r="D8" s="166">
        <v>0</v>
      </c>
    </row>
    <row r="9" spans="1:4" ht="54" customHeight="1" x14ac:dyDescent="0.25">
      <c r="A9" s="44">
        <v>6</v>
      </c>
      <c r="B9" s="43" t="s">
        <v>115</v>
      </c>
      <c r="C9" s="87">
        <v>0</v>
      </c>
      <c r="D9" s="166">
        <v>0</v>
      </c>
    </row>
    <row r="10" spans="1:4" ht="54" customHeight="1" x14ac:dyDescent="0.25">
      <c r="A10" s="44">
        <v>7</v>
      </c>
      <c r="B10" s="43" t="s">
        <v>114</v>
      </c>
      <c r="C10" s="86" t="s">
        <v>298</v>
      </c>
      <c r="D10" s="165" t="s">
        <v>298</v>
      </c>
    </row>
    <row r="11" spans="1:4" ht="54" customHeight="1" x14ac:dyDescent="0.25">
      <c r="A11" s="44">
        <v>8</v>
      </c>
      <c r="B11" s="43" t="s">
        <v>113</v>
      </c>
      <c r="C11" s="84" t="s">
        <v>296</v>
      </c>
      <c r="D11" s="165" t="s">
        <v>396</v>
      </c>
    </row>
    <row r="12" spans="1:4" ht="54" customHeight="1" x14ac:dyDescent="0.25">
      <c r="A12" s="44">
        <v>9</v>
      </c>
      <c r="B12" s="43" t="s">
        <v>112</v>
      </c>
      <c r="C12" s="84" t="s">
        <v>168</v>
      </c>
      <c r="D12" s="165" t="s">
        <v>168</v>
      </c>
    </row>
    <row r="13" spans="1:4" ht="54" customHeight="1" x14ac:dyDescent="0.25">
      <c r="A13" s="44">
        <v>10</v>
      </c>
      <c r="B13" s="43" t="s">
        <v>111</v>
      </c>
      <c r="C13" s="87">
        <v>15</v>
      </c>
      <c r="D13" s="166">
        <v>15</v>
      </c>
    </row>
    <row r="14" spans="1:4" ht="54" customHeight="1" x14ac:dyDescent="0.25">
      <c r="A14" s="44">
        <v>11</v>
      </c>
      <c r="B14" s="43" t="s">
        <v>110</v>
      </c>
      <c r="C14" s="84">
        <v>189467.29</v>
      </c>
      <c r="D14" s="165">
        <v>227753.75</v>
      </c>
    </row>
    <row r="15" spans="1:4" ht="19.5" customHeight="1" x14ac:dyDescent="0.25">
      <c r="A15" s="329" t="s">
        <v>73</v>
      </c>
      <c r="B15" s="330"/>
      <c r="C15" s="330"/>
      <c r="D15" s="331"/>
    </row>
    <row r="16" spans="1:4" ht="62.25" customHeight="1" x14ac:dyDescent="0.25">
      <c r="A16" s="44">
        <v>12</v>
      </c>
      <c r="B16" s="43" t="s">
        <v>109</v>
      </c>
      <c r="C16" s="168">
        <v>0</v>
      </c>
      <c r="D16" s="168">
        <v>0</v>
      </c>
    </row>
    <row r="17" spans="1:4" ht="62.25" customHeight="1" x14ac:dyDescent="0.25">
      <c r="A17" s="44">
        <v>13</v>
      </c>
      <c r="B17" s="43" t="s">
        <v>108</v>
      </c>
      <c r="C17" s="168">
        <v>0</v>
      </c>
      <c r="D17" s="168">
        <v>0</v>
      </c>
    </row>
    <row r="18" spans="1:4" ht="62.25" customHeight="1" x14ac:dyDescent="0.25">
      <c r="A18" s="44">
        <v>14</v>
      </c>
      <c r="B18" s="43" t="s">
        <v>107</v>
      </c>
      <c r="C18" s="88" t="s">
        <v>300</v>
      </c>
      <c r="D18" s="169" t="s">
        <v>398</v>
      </c>
    </row>
    <row r="19" spans="1:4" ht="15.6" x14ac:dyDescent="0.25">
      <c r="A19" s="42"/>
      <c r="B19" s="41"/>
      <c r="C19" s="40"/>
      <c r="D19" s="40"/>
    </row>
  </sheetData>
  <mergeCells count="2">
    <mergeCell ref="A1:D1"/>
    <mergeCell ref="A15:D15"/>
  </mergeCells>
  <pageMargins left="0.70866141732283472" right="0.51181102362204722" top="0.74803149606299213" bottom="0.7480314960629921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50"/>
  </sheetPr>
  <dimension ref="A1:E9"/>
  <sheetViews>
    <sheetView view="pageBreakPreview" zoomScale="110" zoomScaleNormal="100" zoomScaleSheetLayoutView="110" workbookViewId="0">
      <selection activeCell="D18" sqref="D18"/>
    </sheetView>
  </sheetViews>
  <sheetFormatPr defaultRowHeight="13.8" x14ac:dyDescent="0.25"/>
  <cols>
    <col min="1" max="1" width="5.88671875" customWidth="1"/>
    <col min="2" max="2" width="50.109375" customWidth="1"/>
    <col min="3" max="3" width="12.88671875" customWidth="1"/>
    <col min="4" max="5" width="23.5546875" customWidth="1"/>
  </cols>
  <sheetData>
    <row r="1" spans="1:5" s="47" customFormat="1" ht="41.25" customHeight="1" x14ac:dyDescent="0.4">
      <c r="A1" s="328" t="s">
        <v>129</v>
      </c>
      <c r="B1" s="328"/>
      <c r="C1" s="328"/>
      <c r="D1" s="328"/>
      <c r="E1" s="328"/>
    </row>
    <row r="2" spans="1:5" ht="21" customHeight="1" x14ac:dyDescent="0.25">
      <c r="A2" s="327" t="s">
        <v>78</v>
      </c>
      <c r="B2" s="327"/>
      <c r="C2" s="327"/>
      <c r="D2" s="327"/>
      <c r="E2" s="327"/>
    </row>
    <row r="3" spans="1:5" ht="46.8" x14ac:dyDescent="0.25">
      <c r="A3" s="38" t="s">
        <v>1</v>
      </c>
      <c r="B3" s="38" t="s">
        <v>5</v>
      </c>
      <c r="C3" s="38" t="s">
        <v>79</v>
      </c>
      <c r="D3" s="38" t="s">
        <v>128</v>
      </c>
      <c r="E3" s="38" t="s">
        <v>127</v>
      </c>
    </row>
    <row r="4" spans="1:5" ht="31.2" x14ac:dyDescent="0.3">
      <c r="A4" s="332">
        <v>1</v>
      </c>
      <c r="B4" s="48" t="s">
        <v>138</v>
      </c>
      <c r="C4" s="38" t="s">
        <v>124</v>
      </c>
      <c r="D4" s="49"/>
      <c r="E4" s="49"/>
    </row>
    <row r="5" spans="1:5" ht="46.8" x14ac:dyDescent="0.3">
      <c r="A5" s="333"/>
      <c r="B5" s="45" t="s">
        <v>139</v>
      </c>
      <c r="C5" s="38" t="s">
        <v>124</v>
      </c>
      <c r="D5" s="49"/>
      <c r="E5" s="49"/>
    </row>
    <row r="6" spans="1:5" ht="46.8" x14ac:dyDescent="0.3">
      <c r="A6" s="334"/>
      <c r="B6" s="45" t="s">
        <v>140</v>
      </c>
      <c r="C6" s="38" t="s">
        <v>124</v>
      </c>
      <c r="D6" s="49"/>
      <c r="E6" s="49"/>
    </row>
    <row r="7" spans="1:5" ht="46.8" x14ac:dyDescent="0.3">
      <c r="A7" s="46">
        <v>2</v>
      </c>
      <c r="B7" s="45" t="s">
        <v>126</v>
      </c>
      <c r="C7" s="38" t="s">
        <v>125</v>
      </c>
      <c r="D7" s="49"/>
      <c r="E7" s="49"/>
    </row>
    <row r="8" spans="1:5" ht="46.8" x14ac:dyDescent="0.3">
      <c r="A8" s="335">
        <v>3</v>
      </c>
      <c r="B8" s="45" t="s">
        <v>141</v>
      </c>
      <c r="C8" s="38" t="s">
        <v>124</v>
      </c>
      <c r="D8" s="49"/>
      <c r="E8" s="49"/>
    </row>
    <row r="9" spans="1:5" ht="31.2" x14ac:dyDescent="0.3">
      <c r="A9" s="336"/>
      <c r="B9" s="45" t="s">
        <v>130</v>
      </c>
      <c r="C9" s="38" t="s">
        <v>124</v>
      </c>
      <c r="D9" s="49"/>
      <c r="E9" s="49"/>
    </row>
  </sheetData>
  <mergeCells count="4">
    <mergeCell ref="A2:E2"/>
    <mergeCell ref="A4:A6"/>
    <mergeCell ref="A1:E1"/>
    <mergeCell ref="A8:A9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Титульный лист</vt:lpstr>
      <vt:lpstr>Раздел I </vt:lpstr>
      <vt:lpstr>Раздел 2,1</vt:lpstr>
      <vt:lpstr>Раздел II</vt:lpstr>
      <vt:lpstr>Раздел IIа</vt:lpstr>
      <vt:lpstr>Раздел III</vt:lpstr>
      <vt:lpstr>Раздел IIIа</vt:lpstr>
      <vt:lpstr>'Раздел III'!Заголовки_для_печати</vt:lpstr>
      <vt:lpstr>'Раздел IIа'!Заголовки_для_печати</vt:lpstr>
      <vt:lpstr>'Раздел 2,1'!Область_печати</vt:lpstr>
      <vt:lpstr>'Раздел I '!Область_печати</vt:lpstr>
      <vt:lpstr>'Раздел II'!Область_печати</vt:lpstr>
      <vt:lpstr>'Раздел III'!Область_печати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Лиманская Наталья Михайловна</dc:creator>
  <cp:lastModifiedBy>Оператор</cp:lastModifiedBy>
  <cp:lastPrinted>2021-04-02T09:46:05Z</cp:lastPrinted>
  <dcterms:created xsi:type="dcterms:W3CDTF">2017-03-29T08:29:57Z</dcterms:created>
  <dcterms:modified xsi:type="dcterms:W3CDTF">2021-04-15T13:24:04Z</dcterms:modified>
</cp:coreProperties>
</file>